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教研室资料\2023大数据与会计人才培养方案11.14\大数据与会计（普通）\"/>
    </mc:Choice>
  </mc:AlternateContent>
  <xr:revisionPtr revIDLastSave="0" documentId="13_ncr:1_{3C2E8E93-B236-49FA-88B4-4B57C9F09448}" xr6:coauthVersionLast="45" xr6:coauthVersionMax="45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5" i="1" l="1"/>
  <c r="O45" i="1"/>
  <c r="I38" i="1" l="1"/>
  <c r="Q45" i="1"/>
  <c r="R45" i="1"/>
  <c r="S45" i="1"/>
  <c r="J38" i="1"/>
  <c r="K38" i="1"/>
  <c r="L38" i="1"/>
  <c r="J17" i="1"/>
  <c r="K17" i="1"/>
  <c r="L17" i="1"/>
  <c r="I17" i="1"/>
  <c r="I34" i="1"/>
  <c r="J34" i="1"/>
  <c r="K34" i="1"/>
  <c r="L34" i="1"/>
  <c r="M50" i="1" l="1"/>
  <c r="J50" i="1"/>
  <c r="I50" i="1"/>
  <c r="T61" i="1"/>
  <c r="T62" i="1" s="1"/>
  <c r="S61" i="1"/>
  <c r="S62" i="1" s="1"/>
  <c r="R61" i="1"/>
  <c r="R62" i="1" s="1"/>
  <c r="Q61" i="1"/>
  <c r="Q62" i="1" s="1"/>
  <c r="P61" i="1"/>
  <c r="P62" i="1" s="1"/>
  <c r="O61" i="1"/>
  <c r="M61" i="1"/>
  <c r="J61" i="1"/>
  <c r="I61" i="1"/>
  <c r="L44" i="1"/>
  <c r="K44" i="1"/>
  <c r="J44" i="1"/>
  <c r="I44" i="1"/>
  <c r="C64" i="1" l="1"/>
  <c r="H64" i="1"/>
  <c r="N64" i="1"/>
  <c r="T64" i="1"/>
  <c r="O62" i="1"/>
</calcChain>
</file>

<file path=xl/sharedStrings.xml><?xml version="1.0" encoding="utf-8"?>
<sst xmlns="http://schemas.openxmlformats.org/spreadsheetml/2006/main" count="267" uniqueCount="138">
  <si>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</si>
  <si>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</si>
  <si>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</si>
  <si>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</si>
  <si>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</si>
  <si>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</si>
  <si>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</si>
  <si>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</si>
  <si>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</si>
  <si>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</si>
  <si>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</si>
  <si>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</si>
  <si>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</si>
  <si>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</si>
  <si>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</si>
  <si>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</si>
  <si>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</si>
  <si>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</si>
  <si>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</si>
  <si>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</si>
  <si>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</si>
  <si>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</si>
  <si>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</si>
  <si>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</si>
  <si>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</si>
  <si>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</si>
  <si>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</si>
  <si>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</si>
  <si>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</si>
  <si>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</si>
  <si>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</si>
  <si>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</si>
  <si>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</si>
  <si>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</si>
  <si>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</si>
  <si>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</si>
  <si>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</si>
  <si>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</si>
  <si>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</si>
  <si>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</si>
  <si>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</si>
  <si>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</si>
  <si>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</si>
  <si>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</si>
  <si>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</si>
  <si>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</si>
  <si>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</si>
  <si>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</si>
  <si>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</si>
  <si>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</si>
  <si>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</si>
  <si>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</si>
  <si>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公共平台课程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</si>
  <si>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</si>
  <si>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</si>
  <si>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</si>
  <si>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</si>
  <si>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</si>
  <si>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</si>
  <si>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</si>
  <si>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</si>
  <si>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</si>
  <si>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</si>
  <si>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</si>
  <si>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</si>
  <si>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</si>
  <si>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</si>
  <si>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</si>
  <si>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</si>
  <si>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</si>
  <si>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</si>
  <si>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</si>
  <si>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</si>
  <si>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</si>
  <si>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</si>
  <si>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</si>
  <si>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</si>
  <si>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</si>
  <si>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</si>
  <si>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</si>
  <si>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</si>
  <si>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</si>
  <si>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</si>
  <si>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</si>
  <si>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</si>
  <si>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</si>
  <si>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</si>
  <si>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Times New Roman"/>
        <family val="1"/>
      </rPr>
      <t xml:space="preserve"> </t>
    </r>
    <r>
      <rPr>
        <b/>
        <u/>
        <sz val="14"/>
        <rFont val="宋体"/>
        <family val="1"/>
        <charset val="134"/>
      </rPr>
      <t>大数据与会计（普通）</t>
    </r>
    <r>
      <rPr>
        <b/>
        <sz val="14"/>
        <rFont val="宋体"/>
        <family val="3"/>
        <charset val="134"/>
      </rPr>
      <t>》专业教学进程表</t>
    </r>
    <phoneticPr fontId="25" type="noConversion"/>
  </si>
  <si>
    <r>
      <rPr>
        <sz val="8"/>
        <rFont val="宋体"/>
        <family val="1"/>
        <charset val="134"/>
      </rPr>
      <t>基础会计</t>
    </r>
    <r>
      <rPr>
        <sz val="8"/>
        <rFont val="Times New Roman"/>
        <family val="1"/>
      </rPr>
      <t>*</t>
    </r>
    <phoneticPr fontId="25" type="noConversion"/>
  </si>
  <si>
    <r>
      <t>Python</t>
    </r>
    <r>
      <rPr>
        <sz val="8"/>
        <rFont val="宋体"/>
        <family val="1"/>
        <charset val="134"/>
      </rPr>
      <t>数据分析与应用</t>
    </r>
    <phoneticPr fontId="25" type="noConversion"/>
  </si>
  <si>
    <r>
      <rPr>
        <sz val="8"/>
        <rFont val="宋体"/>
        <family val="1"/>
        <charset val="134"/>
      </rPr>
      <t>财务会计上</t>
    </r>
    <r>
      <rPr>
        <sz val="8"/>
        <rFont val="Times New Roman"/>
        <family val="1"/>
      </rPr>
      <t>*</t>
    </r>
    <phoneticPr fontId="25" type="noConversion"/>
  </si>
  <si>
    <t>智能纳税申报与管理</t>
    <phoneticPr fontId="25" type="noConversion"/>
  </si>
  <si>
    <r>
      <rPr>
        <sz val="8"/>
        <rFont val="宋体"/>
        <family val="1"/>
        <charset val="134"/>
      </rPr>
      <t>财务会计下</t>
    </r>
    <r>
      <rPr>
        <sz val="8"/>
        <rFont val="Times New Roman"/>
        <family val="1"/>
      </rPr>
      <t>*</t>
    </r>
    <phoneticPr fontId="25" type="noConversion"/>
  </si>
  <si>
    <t>智能化成本核算与管理</t>
    <phoneticPr fontId="25" type="noConversion"/>
  </si>
  <si>
    <r>
      <rPr>
        <sz val="8"/>
        <rFont val="宋体"/>
        <family val="1"/>
        <charset val="134"/>
      </rPr>
      <t>财务管理</t>
    </r>
    <r>
      <rPr>
        <sz val="8"/>
        <rFont val="Times New Roman"/>
        <family val="1"/>
      </rPr>
      <t>*</t>
    </r>
    <phoneticPr fontId="25" type="noConversion"/>
  </si>
  <si>
    <r>
      <rPr>
        <sz val="8"/>
        <rFont val="宋体"/>
        <family val="1"/>
        <charset val="134"/>
      </rPr>
      <t>经济法</t>
    </r>
    <r>
      <rPr>
        <sz val="8"/>
        <rFont val="Times New Roman"/>
        <family val="1"/>
      </rPr>
      <t>*</t>
    </r>
    <phoneticPr fontId="25" type="noConversion"/>
  </si>
  <si>
    <r>
      <rPr>
        <sz val="8"/>
        <rFont val="宋体"/>
        <family val="1"/>
        <charset val="134"/>
      </rPr>
      <t>管理会计</t>
    </r>
    <r>
      <rPr>
        <sz val="8"/>
        <rFont val="Times New Roman"/>
        <family val="1"/>
      </rPr>
      <t>*</t>
    </r>
    <phoneticPr fontId="25" type="noConversion"/>
  </si>
  <si>
    <t>智能审计</t>
    <phoneticPr fontId="25" type="noConversion"/>
  </si>
  <si>
    <t>财务大数据分析</t>
    <phoneticPr fontId="25" type="noConversion"/>
  </si>
  <si>
    <t xml:space="preserve"> </t>
  </si>
  <si>
    <t xml:space="preserve"> </t>
    <phoneticPr fontId="33" type="noConversion"/>
  </si>
  <si>
    <t>管理学基础</t>
    <phoneticPr fontId="25" type="noConversion"/>
  </si>
  <si>
    <t>经济学基础</t>
    <phoneticPr fontId="25" type="noConversion"/>
  </si>
  <si>
    <r>
      <t xml:space="preserve">Excel </t>
    </r>
    <r>
      <rPr>
        <sz val="7"/>
        <rFont val="宋体"/>
        <family val="1"/>
        <charset val="134"/>
      </rPr>
      <t>在财务中的应用</t>
    </r>
    <phoneticPr fontId="25" type="noConversion"/>
  </si>
  <si>
    <r>
      <rPr>
        <sz val="7"/>
        <rFont val="宋体"/>
        <family val="1"/>
        <charset val="134"/>
      </rPr>
      <t>中国会计文化</t>
    </r>
    <r>
      <rPr>
        <sz val="7"/>
        <rFont val="Times New Roman"/>
        <family val="1"/>
      </rPr>
      <t xml:space="preserve"> </t>
    </r>
    <phoneticPr fontId="25" type="noConversion"/>
  </si>
  <si>
    <t>区块链金融</t>
    <phoneticPr fontId="25" type="noConversion"/>
  </si>
  <si>
    <t>运管学院</t>
  </si>
  <si>
    <t>管理会计综合实训</t>
    <phoneticPr fontId="25" type="noConversion"/>
  </si>
  <si>
    <t>会计实训（二）</t>
    <phoneticPr fontId="25" type="noConversion"/>
  </si>
  <si>
    <t>大学英语</t>
    <phoneticPr fontId="25" type="noConversion"/>
  </si>
  <si>
    <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  <phoneticPr fontId="25" type="noConversion"/>
  </si>
  <si>
    <t>面试礼仪</t>
    <phoneticPr fontId="25" type="noConversion"/>
  </si>
  <si>
    <t>A</t>
    <phoneticPr fontId="25" type="noConversion"/>
  </si>
  <si>
    <t>高等数学</t>
    <phoneticPr fontId="25" type="noConversion"/>
  </si>
  <si>
    <t>B</t>
    <phoneticPr fontId="25" type="noConversion"/>
  </si>
  <si>
    <t xml:space="preserve"> </t>
    <phoneticPr fontId="25" type="noConversion"/>
  </si>
  <si>
    <t>会计岗前综合实训</t>
    <phoneticPr fontId="25" type="noConversion"/>
  </si>
  <si>
    <t>运管学院</t>
    <phoneticPr fontId="25" type="noConversion"/>
  </si>
  <si>
    <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  <phoneticPr fontId="25" type="noConversion"/>
  </si>
  <si>
    <t>2×12</t>
    <phoneticPr fontId="25" type="noConversion"/>
  </si>
  <si>
    <t>应用文写作</t>
    <phoneticPr fontId="25" type="noConversion"/>
  </si>
  <si>
    <t>B</t>
    <phoneticPr fontId="25" type="noConversion"/>
  </si>
  <si>
    <t>会计实训（一）</t>
  </si>
  <si>
    <t>会计专业认知实训</t>
    <phoneticPr fontId="25" type="noConversion"/>
  </si>
  <si>
    <t>思想政治理论课综合实践</t>
    <phoneticPr fontId="25" type="noConversion"/>
  </si>
  <si>
    <r>
      <t>Power  BI</t>
    </r>
    <r>
      <rPr>
        <sz val="8"/>
        <rFont val="微软雅黑"/>
        <family val="1"/>
        <charset val="134"/>
      </rPr>
      <t>可视化分析</t>
    </r>
    <phoneticPr fontId="25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</si>
  <si>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  <phoneticPr fontId="25" type="noConversion"/>
  </si>
  <si>
    <r>
      <rPr>
        <sz val="7"/>
        <rFont val="宋体"/>
        <family val="1"/>
        <charset val="134"/>
      </rPr>
      <t>业财一体化实训（</t>
    </r>
    <r>
      <rPr>
        <sz val="7"/>
        <rFont val="Times New Roman"/>
        <family val="1"/>
      </rPr>
      <t xml:space="preserve"> 1+X</t>
    </r>
    <r>
      <rPr>
        <sz val="7"/>
        <rFont val="宋体"/>
        <family val="1"/>
        <charset val="134"/>
      </rPr>
      <t>证书）</t>
    </r>
    <r>
      <rPr>
        <sz val="7"/>
        <rFont val="Segoe UI Symbol"/>
        <family val="1"/>
      </rPr>
      <t>▲</t>
    </r>
    <phoneticPr fontId="25" type="noConversion"/>
  </si>
  <si>
    <t>财务共享业务处理（1+X）▲</t>
    <phoneticPr fontId="25" type="noConversion"/>
  </si>
  <si>
    <t>ERP供应链管理系统（1+x）*▲</t>
    <phoneticPr fontId="25" type="noConversion"/>
  </si>
  <si>
    <t>体育部</t>
    <phoneticPr fontId="25" type="noConversion"/>
  </si>
  <si>
    <t>商业银行综合业务实训（1+X证书）▲</t>
    <phoneticPr fontId="25" type="noConversion"/>
  </si>
  <si>
    <t>入学教育（专业认知实习）、毕业教育</t>
    <phoneticPr fontId="25" type="noConversion"/>
  </si>
  <si>
    <t>计算机应用基础实训</t>
    <phoneticPr fontId="25" type="noConversion"/>
  </si>
  <si>
    <t>电信学院</t>
    <phoneticPr fontId="25" type="noConversion"/>
  </si>
  <si>
    <t>计算机应用基础</t>
    <phoneticPr fontId="25" type="noConversion"/>
  </si>
  <si>
    <t>选修课</t>
    <phoneticPr fontId="25" type="noConversion"/>
  </si>
  <si>
    <r>
      <t>必备证书：</t>
    </r>
    <r>
      <rPr>
        <sz val="8"/>
        <rFont val="宋体"/>
        <family val="3"/>
        <charset val="134"/>
      </rPr>
      <t>1、1+X应用职业等级证书或初级会计师资格证书等专业证书；2、外语类证书名称（等级或分数）：全国大学英语四级考试（CET4）或同等级其他语种证书（合格线由学校划定）；3、全国计算机等级考试证书（一级MS Office）。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</si>
</sst>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_);[Red]\(0.0\)"/>
    <numFmt numFmtId="178" formatCode="0.00_);[Red]\(0.00\)"/>
  </numFmts>
  <fonts count="41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7"/>
      <name val="Times New Roman"/>
      <family val="1"/>
    </font>
    <font>
      <sz val="6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8"/>
      <name val="宋体"/>
      <family val="3"/>
      <charset val="134"/>
    </font>
    <font>
      <b/>
      <u/>
      <sz val="14"/>
      <name val="Times New Roman"/>
      <family val="1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u/>
      <sz val="14"/>
      <name val="宋体"/>
      <family val="1"/>
      <charset val="134"/>
    </font>
    <font>
      <sz val="8"/>
      <name val="宋体"/>
      <family val="1"/>
      <charset val="134"/>
    </font>
    <font>
      <sz val="8"/>
      <name val="Times New Roman"/>
      <family val="1"/>
      <charset val="134"/>
    </font>
    <font>
      <sz val="8"/>
      <name val="宋体"/>
      <family val="3"/>
      <charset val="134"/>
    </font>
    <font>
      <sz val="8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7"/>
      <name val="宋体"/>
      <family val="1"/>
      <charset val="134"/>
    </font>
    <font>
      <sz val="7"/>
      <name val="Times New Roman"/>
      <family val="1"/>
      <charset val="134"/>
    </font>
    <font>
      <sz val="7"/>
      <name val="Segoe UI Symbol"/>
      <family val="1"/>
    </font>
    <font>
      <sz val="7"/>
      <name val="宋体"/>
      <family val="3"/>
      <charset val="134"/>
    </font>
    <font>
      <sz val="6"/>
      <name val="宋体"/>
      <family val="3"/>
      <charset val="134"/>
    </font>
    <font>
      <sz val="8"/>
      <name val="微软雅黑"/>
      <family val="1"/>
      <charset val="134"/>
    </font>
    <font>
      <sz val="11"/>
      <name val="宋体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178" fontId="6" fillId="4" borderId="1" xfId="0" applyNumberFormat="1" applyFont="1" applyFill="1" applyBorder="1" applyAlignment="1">
      <alignment horizontal="center" vertical="center" wrapText="1"/>
    </xf>
    <xf numFmtId="176" fontId="9" fillId="3" borderId="6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176" fontId="9" fillId="3" borderId="6" xfId="0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9" fillId="3" borderId="8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177" fontId="15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30" fillId="2" borderId="3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76" fontId="8" fillId="3" borderId="3" xfId="0" applyNumberFormat="1" applyFont="1" applyFill="1" applyBorder="1" applyAlignment="1">
      <alignment horizontal="center" vertical="center" wrapText="1"/>
    </xf>
    <xf numFmtId="176" fontId="18" fillId="3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76" fontId="8" fillId="3" borderId="1" xfId="0" applyNumberFormat="1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176" fontId="18" fillId="3" borderId="1" xfId="0" applyNumberFormat="1" applyFont="1" applyFill="1" applyBorder="1" applyAlignment="1">
      <alignment horizontal="center" vertical="center" wrapText="1"/>
    </xf>
    <xf numFmtId="176" fontId="16" fillId="3" borderId="1" xfId="0" applyNumberFormat="1" applyFont="1" applyFill="1" applyBorder="1" applyAlignment="1">
      <alignment horizontal="center" vertical="center" wrapText="1"/>
    </xf>
    <xf numFmtId="49" fontId="34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49" fontId="34" fillId="3" borderId="5" xfId="0" applyNumberFormat="1" applyFont="1" applyFill="1" applyBorder="1" applyAlignment="1">
      <alignment horizontal="left" vertical="center" wrapText="1"/>
    </xf>
    <xf numFmtId="49" fontId="34" fillId="3" borderId="6" xfId="0" applyNumberFormat="1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38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left" vertical="center" wrapText="1"/>
    </xf>
    <xf numFmtId="49" fontId="37" fillId="3" borderId="1" xfId="0" applyNumberFormat="1" applyFont="1" applyFill="1" applyBorder="1" applyAlignment="1">
      <alignment horizontal="left" vertical="center" wrapText="1"/>
    </xf>
    <xf numFmtId="49" fontId="35" fillId="3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30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49" fontId="30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6" fillId="2" borderId="5" xfId="0" applyNumberFormat="1" applyFont="1" applyFill="1" applyBorder="1" applyAlignment="1">
      <alignment horizontal="center" vertical="center" wrapText="1"/>
    </xf>
    <xf numFmtId="176" fontId="6" fillId="2" borderId="8" xfId="0" applyNumberFormat="1" applyFont="1" applyFill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7" fillId="3" borderId="5" xfId="0" applyFont="1" applyFill="1" applyBorder="1" applyAlignment="1">
      <alignment horizontal="center" vertical="center" wrapText="1"/>
    </xf>
    <xf numFmtId="0" fontId="37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872"/>
  <sheetViews>
    <sheetView tabSelected="1" workbookViewId="0">
      <pane xSplit="2" ySplit="3" topLeftCell="C61" activePane="bottomRight" state="frozen"/>
      <selection pane="topRight"/>
      <selection pane="bottomLeft"/>
      <selection pane="bottomRight" activeCell="A65" sqref="A65:U65"/>
    </sheetView>
  </sheetViews>
  <sheetFormatPr defaultColWidth="9.90625" defaultRowHeight="15.5" x14ac:dyDescent="0.25"/>
  <cols>
    <col min="1" max="1" width="4.08984375" style="1" customWidth="1"/>
    <col min="2" max="2" width="5.36328125" style="1" customWidth="1"/>
    <col min="3" max="3" width="6.36328125" style="1" customWidth="1"/>
    <col min="4" max="5" width="4.08984375" style="1" customWidth="1"/>
    <col min="6" max="6" width="9.90625" style="1"/>
    <col min="7" max="7" width="11.453125" style="1" customWidth="1"/>
    <col min="8" max="8" width="4.08984375" style="1" customWidth="1"/>
    <col min="9" max="9" width="5.7265625" style="3" customWidth="1"/>
    <col min="10" max="10" width="6.6328125" style="3" customWidth="1"/>
    <col min="11" max="11" width="6.36328125" style="1" customWidth="1"/>
    <col min="12" max="12" width="6.90625" style="1" customWidth="1"/>
    <col min="13" max="13" width="5.6328125" style="1" customWidth="1"/>
    <col min="14" max="14" width="6.08984375" style="1" customWidth="1"/>
    <col min="15" max="15" width="8.08984375" style="1" customWidth="1"/>
    <col min="16" max="16" width="5" style="1" customWidth="1"/>
    <col min="17" max="17" width="6.08984375" style="1" customWidth="1"/>
    <col min="18" max="18" width="5.26953125" style="1" customWidth="1"/>
    <col min="19" max="19" width="5.90625" style="1" customWidth="1"/>
    <col min="20" max="20" width="4.089843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5" style="1" customWidth="1"/>
    <col min="27" max="27" width="14" style="1" customWidth="1"/>
    <col min="28" max="28" width="14.7265625" style="1" customWidth="1"/>
    <col min="29" max="29" width="12.36328125" style="1" customWidth="1"/>
    <col min="30" max="30" width="11.90625" style="1" customWidth="1"/>
    <col min="31" max="16384" width="9.90625" style="1"/>
  </cols>
  <sheetData>
    <row r="1" spans="1:21" ht="21" customHeight="1" x14ac:dyDescent="0.25">
      <c r="A1" s="173" t="s">
        <v>87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</row>
    <row r="2" spans="1:21" s="2" customFormat="1" ht="12" customHeight="1" x14ac:dyDescent="0.25">
      <c r="A2" s="88" t="s">
        <v>0</v>
      </c>
      <c r="B2" s="177"/>
      <c r="C2" s="88" t="s">
        <v>1</v>
      </c>
      <c r="D2" s="177"/>
      <c r="E2" s="88" t="s">
        <v>2</v>
      </c>
      <c r="F2" s="88" t="s">
        <v>3</v>
      </c>
      <c r="G2" s="94"/>
      <c r="H2" s="175" t="s">
        <v>4</v>
      </c>
      <c r="I2" s="88" t="s">
        <v>5</v>
      </c>
      <c r="J2" s="88" t="s">
        <v>6</v>
      </c>
      <c r="K2" s="94"/>
      <c r="L2" s="94"/>
      <c r="M2" s="88" t="s">
        <v>7</v>
      </c>
      <c r="N2" s="94"/>
      <c r="O2" s="88" t="s">
        <v>8</v>
      </c>
      <c r="P2" s="94"/>
      <c r="Q2" s="94"/>
      <c r="R2" s="94"/>
      <c r="S2" s="94"/>
      <c r="T2" s="94"/>
      <c r="U2" s="88" t="s">
        <v>9</v>
      </c>
    </row>
    <row r="3" spans="1:21" s="2" customFormat="1" ht="12" customHeight="1" x14ac:dyDescent="0.25">
      <c r="A3" s="94"/>
      <c r="B3" s="177"/>
      <c r="C3" s="94"/>
      <c r="D3" s="177"/>
      <c r="E3" s="94"/>
      <c r="F3" s="94"/>
      <c r="G3" s="94"/>
      <c r="H3" s="176"/>
      <c r="I3" s="94"/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17">
        <v>1</v>
      </c>
      <c r="P3" s="17">
        <v>2</v>
      </c>
      <c r="Q3" s="17">
        <v>3</v>
      </c>
      <c r="R3" s="17">
        <v>4</v>
      </c>
      <c r="S3" s="17">
        <v>5</v>
      </c>
      <c r="T3" s="17">
        <v>6</v>
      </c>
      <c r="U3" s="94"/>
    </row>
    <row r="4" spans="1:21" ht="12" customHeight="1" x14ac:dyDescent="0.25">
      <c r="A4" s="178" t="s">
        <v>15</v>
      </c>
      <c r="B4" s="157" t="s">
        <v>16</v>
      </c>
      <c r="C4" s="190" t="s">
        <v>17</v>
      </c>
      <c r="D4" s="190" t="s">
        <v>18</v>
      </c>
      <c r="E4" s="47">
        <v>1</v>
      </c>
      <c r="F4" s="118" t="s">
        <v>19</v>
      </c>
      <c r="G4" s="119"/>
      <c r="H4" s="47" t="s">
        <v>20</v>
      </c>
      <c r="I4" s="47">
        <v>2.5</v>
      </c>
      <c r="J4" s="24">
        <v>40</v>
      </c>
      <c r="K4" s="47">
        <v>40</v>
      </c>
      <c r="L4" s="47"/>
      <c r="M4" s="47"/>
      <c r="N4" s="47">
        <v>1</v>
      </c>
      <c r="O4" s="47" t="s">
        <v>21</v>
      </c>
      <c r="P4" s="47"/>
      <c r="Q4" s="47"/>
      <c r="R4" s="47"/>
      <c r="S4" s="47"/>
      <c r="T4" s="27"/>
      <c r="U4" s="7" t="s">
        <v>22</v>
      </c>
    </row>
    <row r="5" spans="1:21" ht="21" customHeight="1" x14ac:dyDescent="0.25">
      <c r="A5" s="179"/>
      <c r="B5" s="158"/>
      <c r="C5" s="191"/>
      <c r="D5" s="191"/>
      <c r="E5" s="47">
        <v>2</v>
      </c>
      <c r="F5" s="186" t="s">
        <v>23</v>
      </c>
      <c r="G5" s="187"/>
      <c r="H5" s="47" t="s">
        <v>20</v>
      </c>
      <c r="I5" s="46">
        <v>1.5</v>
      </c>
      <c r="J5" s="50">
        <v>24</v>
      </c>
      <c r="K5" s="47">
        <v>24</v>
      </c>
      <c r="L5" s="47"/>
      <c r="M5" s="46">
        <v>2</v>
      </c>
      <c r="N5" s="46"/>
      <c r="O5" s="46"/>
      <c r="P5" s="51" t="s">
        <v>119</v>
      </c>
      <c r="Q5" s="46"/>
      <c r="R5" s="46"/>
      <c r="S5" s="46"/>
      <c r="T5" s="27"/>
      <c r="U5" s="7" t="s">
        <v>22</v>
      </c>
    </row>
    <row r="6" spans="1:21" ht="21" customHeight="1" x14ac:dyDescent="0.25">
      <c r="A6" s="179"/>
      <c r="B6" s="158"/>
      <c r="C6" s="191"/>
      <c r="D6" s="191"/>
      <c r="E6" s="47">
        <v>3</v>
      </c>
      <c r="F6" s="186" t="s">
        <v>25</v>
      </c>
      <c r="G6" s="187"/>
      <c r="H6" s="47" t="s">
        <v>20</v>
      </c>
      <c r="I6" s="46">
        <v>2</v>
      </c>
      <c r="J6" s="50">
        <v>32</v>
      </c>
      <c r="K6" s="47">
        <v>32</v>
      </c>
      <c r="L6" s="47"/>
      <c r="M6" s="46"/>
      <c r="N6" s="46">
        <v>3</v>
      </c>
      <c r="O6" s="46"/>
      <c r="P6" s="51"/>
      <c r="Q6" s="47" t="s">
        <v>26</v>
      </c>
      <c r="R6" s="46"/>
      <c r="S6" s="46"/>
      <c r="T6" s="27"/>
      <c r="U6" s="7" t="s">
        <v>22</v>
      </c>
    </row>
    <row r="7" spans="1:21" ht="21" customHeight="1" x14ac:dyDescent="0.25">
      <c r="A7" s="179"/>
      <c r="B7" s="158"/>
      <c r="C7" s="191"/>
      <c r="D7" s="191"/>
      <c r="E7" s="47">
        <v>4</v>
      </c>
      <c r="F7" s="118" t="s">
        <v>27</v>
      </c>
      <c r="G7" s="119"/>
      <c r="H7" s="47" t="s">
        <v>20</v>
      </c>
      <c r="I7" s="46">
        <v>2.5</v>
      </c>
      <c r="J7" s="25">
        <v>40</v>
      </c>
      <c r="K7" s="47">
        <v>40</v>
      </c>
      <c r="L7" s="47"/>
      <c r="M7" s="46">
        <v>4</v>
      </c>
      <c r="N7" s="46"/>
      <c r="O7" s="46"/>
      <c r="P7" s="51"/>
      <c r="Q7" s="46"/>
      <c r="R7" s="46" t="s">
        <v>28</v>
      </c>
      <c r="S7" s="46"/>
      <c r="T7" s="27"/>
      <c r="U7" s="7" t="s">
        <v>22</v>
      </c>
    </row>
    <row r="8" spans="1:21" ht="36" customHeight="1" x14ac:dyDescent="0.25">
      <c r="A8" s="179"/>
      <c r="B8" s="158"/>
      <c r="C8" s="191"/>
      <c r="D8" s="191"/>
      <c r="E8" s="47">
        <v>5</v>
      </c>
      <c r="F8" s="184" t="s">
        <v>29</v>
      </c>
      <c r="G8" s="185"/>
      <c r="H8" s="52" t="s">
        <v>30</v>
      </c>
      <c r="I8" s="47">
        <v>1</v>
      </c>
      <c r="J8" s="50">
        <v>50</v>
      </c>
      <c r="K8" s="47">
        <v>42</v>
      </c>
      <c r="L8" s="47">
        <v>8</v>
      </c>
      <c r="M8" s="46"/>
      <c r="N8" s="53" t="s">
        <v>31</v>
      </c>
      <c r="O8" s="181" t="s">
        <v>118</v>
      </c>
      <c r="P8" s="182"/>
      <c r="Q8" s="182"/>
      <c r="R8" s="182"/>
      <c r="S8" s="183"/>
      <c r="T8" s="27"/>
      <c r="U8" s="7" t="s">
        <v>22</v>
      </c>
    </row>
    <row r="9" spans="1:21" x14ac:dyDescent="0.25">
      <c r="A9" s="179"/>
      <c r="B9" s="158"/>
      <c r="C9" s="191"/>
      <c r="D9" s="191"/>
      <c r="E9" s="47">
        <v>6</v>
      </c>
      <c r="F9" s="118" t="s">
        <v>32</v>
      </c>
      <c r="G9" s="119"/>
      <c r="H9" s="54" t="s">
        <v>30</v>
      </c>
      <c r="I9" s="47">
        <v>6</v>
      </c>
      <c r="J9" s="55">
        <v>108</v>
      </c>
      <c r="K9" s="47">
        <v>12</v>
      </c>
      <c r="L9" s="47">
        <v>96</v>
      </c>
      <c r="M9" s="47"/>
      <c r="N9" s="56" t="s">
        <v>33</v>
      </c>
      <c r="O9" s="47" t="s">
        <v>24</v>
      </c>
      <c r="P9" s="47" t="s">
        <v>34</v>
      </c>
      <c r="Q9" s="47" t="s">
        <v>34</v>
      </c>
      <c r="R9" s="47" t="s">
        <v>34</v>
      </c>
      <c r="S9" s="47"/>
      <c r="T9" s="27"/>
      <c r="U9" s="72" t="s">
        <v>130</v>
      </c>
    </row>
    <row r="10" spans="1:21" x14ac:dyDescent="0.25">
      <c r="A10" s="179"/>
      <c r="B10" s="158"/>
      <c r="C10" s="191"/>
      <c r="D10" s="191"/>
      <c r="E10" s="47">
        <v>7</v>
      </c>
      <c r="F10" s="195" t="s">
        <v>109</v>
      </c>
      <c r="G10" s="196"/>
      <c r="H10" s="46" t="s">
        <v>20</v>
      </c>
      <c r="I10" s="57">
        <v>6</v>
      </c>
      <c r="J10" s="21">
        <v>96</v>
      </c>
      <c r="K10" s="47">
        <v>96</v>
      </c>
      <c r="L10" s="47"/>
      <c r="M10" s="47">
        <v>1</v>
      </c>
      <c r="N10" s="47">
        <v>2</v>
      </c>
      <c r="O10" s="47" t="s">
        <v>35</v>
      </c>
      <c r="P10" s="47" t="s">
        <v>36</v>
      </c>
      <c r="Q10" s="47"/>
      <c r="R10" s="47"/>
      <c r="S10" s="47"/>
      <c r="T10" s="7"/>
      <c r="U10" s="6" t="s">
        <v>37</v>
      </c>
    </row>
    <row r="11" spans="1:21" x14ac:dyDescent="0.25">
      <c r="A11" s="179"/>
      <c r="B11" s="158"/>
      <c r="C11" s="191"/>
      <c r="D11" s="192"/>
      <c r="E11" s="47">
        <v>8</v>
      </c>
      <c r="F11" s="186" t="s">
        <v>135</v>
      </c>
      <c r="G11" s="119"/>
      <c r="H11" s="46" t="s">
        <v>30</v>
      </c>
      <c r="I11" s="47">
        <v>3</v>
      </c>
      <c r="J11" s="21">
        <v>48</v>
      </c>
      <c r="K11" s="47">
        <v>24</v>
      </c>
      <c r="L11" s="47">
        <v>24</v>
      </c>
      <c r="M11" s="47"/>
      <c r="N11" s="47">
        <v>1</v>
      </c>
      <c r="O11" s="47">
        <v>3</v>
      </c>
      <c r="P11" s="47"/>
      <c r="Q11" s="47"/>
      <c r="R11" s="47"/>
      <c r="S11" s="47"/>
      <c r="T11" s="7"/>
      <c r="U11" s="83" t="s">
        <v>134</v>
      </c>
    </row>
    <row r="12" spans="1:21" x14ac:dyDescent="0.25">
      <c r="A12" s="179"/>
      <c r="B12" s="158"/>
      <c r="C12" s="191"/>
      <c r="D12" s="118">
        <v>9</v>
      </c>
      <c r="E12" s="119"/>
      <c r="F12" s="118" t="s">
        <v>38</v>
      </c>
      <c r="G12" s="119"/>
      <c r="H12" s="54" t="s">
        <v>30</v>
      </c>
      <c r="I12" s="47">
        <v>2</v>
      </c>
      <c r="J12" s="55">
        <v>32</v>
      </c>
      <c r="K12" s="47">
        <v>24</v>
      </c>
      <c r="L12" s="47">
        <v>8</v>
      </c>
      <c r="M12" s="47"/>
      <c r="N12" s="47" t="s">
        <v>39</v>
      </c>
      <c r="O12" s="47" t="s">
        <v>40</v>
      </c>
      <c r="P12" s="58"/>
      <c r="Q12" s="47"/>
      <c r="R12" s="47" t="s">
        <v>40</v>
      </c>
      <c r="S12" s="58"/>
      <c r="T12" s="27"/>
      <c r="U12" s="7" t="s">
        <v>41</v>
      </c>
    </row>
    <row r="13" spans="1:21" x14ac:dyDescent="0.25">
      <c r="A13" s="179"/>
      <c r="B13" s="158"/>
      <c r="C13" s="191"/>
      <c r="D13" s="118">
        <v>10</v>
      </c>
      <c r="E13" s="119"/>
      <c r="F13" s="118" t="s">
        <v>42</v>
      </c>
      <c r="G13" s="119"/>
      <c r="H13" s="54" t="s">
        <v>30</v>
      </c>
      <c r="I13" s="47">
        <v>2</v>
      </c>
      <c r="J13" s="21">
        <v>32</v>
      </c>
      <c r="K13" s="47">
        <v>24</v>
      </c>
      <c r="L13" s="47">
        <v>8</v>
      </c>
      <c r="M13" s="47"/>
      <c r="N13" s="47">
        <v>2</v>
      </c>
      <c r="O13" s="47"/>
      <c r="P13" s="47">
        <v>2</v>
      </c>
      <c r="Q13" s="47"/>
      <c r="R13" s="47"/>
      <c r="S13" s="47"/>
      <c r="T13" s="27"/>
      <c r="U13" s="7" t="s">
        <v>41</v>
      </c>
    </row>
    <row r="14" spans="1:21" ht="14.25" customHeight="1" x14ac:dyDescent="0.25">
      <c r="A14" s="179"/>
      <c r="B14" s="158"/>
      <c r="C14" s="192"/>
      <c r="D14" s="118">
        <v>11</v>
      </c>
      <c r="E14" s="119"/>
      <c r="F14" s="118" t="s">
        <v>43</v>
      </c>
      <c r="G14" s="119"/>
      <c r="H14" s="54" t="s">
        <v>30</v>
      </c>
      <c r="I14" s="47">
        <v>1</v>
      </c>
      <c r="J14" s="59">
        <v>16</v>
      </c>
      <c r="K14" s="47">
        <v>8</v>
      </c>
      <c r="L14" s="47">
        <v>8</v>
      </c>
      <c r="M14" s="47"/>
      <c r="N14" s="47">
        <v>3</v>
      </c>
      <c r="O14" s="118" t="s">
        <v>110</v>
      </c>
      <c r="P14" s="197"/>
      <c r="Q14" s="197"/>
      <c r="R14" s="197"/>
      <c r="S14" s="119"/>
      <c r="T14" s="27"/>
      <c r="U14" s="7" t="s">
        <v>41</v>
      </c>
    </row>
    <row r="15" spans="1:21" x14ac:dyDescent="0.25">
      <c r="A15" s="179"/>
      <c r="B15" s="158"/>
      <c r="C15" s="188" t="s">
        <v>44</v>
      </c>
      <c r="D15" s="118">
        <v>12</v>
      </c>
      <c r="E15" s="119"/>
      <c r="F15" s="118" t="s">
        <v>45</v>
      </c>
      <c r="G15" s="119"/>
      <c r="H15" s="52" t="s">
        <v>30</v>
      </c>
      <c r="I15" s="47">
        <v>2</v>
      </c>
      <c r="J15" s="55">
        <v>36</v>
      </c>
      <c r="K15" s="47">
        <v>24</v>
      </c>
      <c r="L15" s="47">
        <v>12</v>
      </c>
      <c r="M15" s="47"/>
      <c r="N15" s="47">
        <v>2</v>
      </c>
      <c r="P15" s="80">
        <v>2</v>
      </c>
      <c r="Q15" s="47"/>
      <c r="R15" s="47"/>
      <c r="S15" s="47"/>
      <c r="T15" s="27"/>
      <c r="U15" s="7" t="s">
        <v>41</v>
      </c>
    </row>
    <row r="16" spans="1:21" x14ac:dyDescent="0.25">
      <c r="A16" s="179"/>
      <c r="B16" s="158"/>
      <c r="C16" s="189"/>
      <c r="D16" s="118">
        <v>13</v>
      </c>
      <c r="E16" s="119"/>
      <c r="F16" s="118" t="s">
        <v>46</v>
      </c>
      <c r="G16" s="119"/>
      <c r="H16" s="54" t="s">
        <v>30</v>
      </c>
      <c r="I16" s="47">
        <v>2</v>
      </c>
      <c r="J16" s="55">
        <v>32</v>
      </c>
      <c r="K16" s="47">
        <v>26</v>
      </c>
      <c r="L16" s="47">
        <v>6</v>
      </c>
      <c r="M16" s="47"/>
      <c r="N16" s="47">
        <v>2</v>
      </c>
      <c r="O16" s="46"/>
      <c r="P16" s="46">
        <v>2</v>
      </c>
      <c r="Q16" s="47"/>
      <c r="R16" s="47"/>
      <c r="S16" s="47"/>
      <c r="T16" s="27"/>
      <c r="U16" s="7" t="s">
        <v>41</v>
      </c>
    </row>
    <row r="17" spans="1:31" x14ac:dyDescent="0.25">
      <c r="A17" s="179"/>
      <c r="B17" s="194"/>
      <c r="C17" s="159" t="s">
        <v>47</v>
      </c>
      <c r="D17" s="160"/>
      <c r="E17" s="160"/>
      <c r="F17" s="160"/>
      <c r="G17" s="160"/>
      <c r="H17" s="161"/>
      <c r="I17" s="76">
        <f>SUM(I4:I16)</f>
        <v>33.5</v>
      </c>
      <c r="J17" s="76">
        <f t="shared" ref="J17:L17" si="0">SUM(J4:J16)</f>
        <v>586</v>
      </c>
      <c r="K17" s="76">
        <f t="shared" si="0"/>
        <v>416</v>
      </c>
      <c r="L17" s="76">
        <f t="shared" si="0"/>
        <v>170</v>
      </c>
      <c r="M17" s="77"/>
      <c r="N17" s="77"/>
      <c r="O17" s="77">
        <v>14</v>
      </c>
      <c r="P17" s="77">
        <v>13</v>
      </c>
      <c r="Q17" s="77">
        <v>4</v>
      </c>
      <c r="R17" s="77">
        <v>8</v>
      </c>
      <c r="S17" s="77">
        <v>0</v>
      </c>
      <c r="T17" s="27"/>
      <c r="U17" s="11"/>
      <c r="AA17" s="34"/>
      <c r="AC17" s="34"/>
      <c r="AD17" s="34"/>
      <c r="AE17" s="34"/>
    </row>
    <row r="18" spans="1:31" ht="12" customHeight="1" x14ac:dyDescent="0.25">
      <c r="A18" s="179"/>
      <c r="B18" s="162" t="s">
        <v>48</v>
      </c>
      <c r="C18" s="162" t="s">
        <v>49</v>
      </c>
      <c r="D18" s="157" t="s">
        <v>50</v>
      </c>
      <c r="E18" s="7">
        <v>1</v>
      </c>
      <c r="F18" s="144" t="s">
        <v>102</v>
      </c>
      <c r="G18" s="145"/>
      <c r="H18" s="42" t="s">
        <v>20</v>
      </c>
      <c r="I18" s="43">
        <v>4</v>
      </c>
      <c r="J18" s="43">
        <v>64</v>
      </c>
      <c r="K18" s="43">
        <v>50</v>
      </c>
      <c r="L18" s="43">
        <v>14</v>
      </c>
      <c r="M18" s="43">
        <v>4</v>
      </c>
      <c r="N18" s="43" t="s">
        <v>99</v>
      </c>
      <c r="O18" s="43" t="s">
        <v>99</v>
      </c>
      <c r="P18" s="43"/>
      <c r="Q18" s="43" t="s">
        <v>99</v>
      </c>
      <c r="R18" s="44">
        <v>4</v>
      </c>
      <c r="S18" s="7"/>
      <c r="T18" s="27"/>
      <c r="U18" s="44" t="s">
        <v>106</v>
      </c>
      <c r="AA18" s="34"/>
      <c r="AC18" s="34"/>
      <c r="AD18" s="35"/>
      <c r="AE18" s="34"/>
    </row>
    <row r="19" spans="1:31" ht="12" customHeight="1" x14ac:dyDescent="0.25">
      <c r="A19" s="179"/>
      <c r="B19" s="163"/>
      <c r="C19" s="163"/>
      <c r="D19" s="158"/>
      <c r="E19" s="7">
        <v>2</v>
      </c>
      <c r="F19" s="144" t="s">
        <v>101</v>
      </c>
      <c r="G19" s="145"/>
      <c r="H19" s="8" t="s">
        <v>20</v>
      </c>
      <c r="I19" s="7">
        <v>2</v>
      </c>
      <c r="J19" s="9">
        <v>32</v>
      </c>
      <c r="K19" s="7">
        <v>24</v>
      </c>
      <c r="L19" s="7">
        <v>8</v>
      </c>
      <c r="M19" s="7">
        <v>5</v>
      </c>
      <c r="N19" s="7"/>
      <c r="O19" s="7"/>
      <c r="P19" s="7" t="s">
        <v>99</v>
      </c>
      <c r="Q19" s="7" t="s">
        <v>99</v>
      </c>
      <c r="R19" s="7"/>
      <c r="S19" s="7">
        <v>4</v>
      </c>
      <c r="T19" s="27"/>
      <c r="U19" s="44" t="s">
        <v>106</v>
      </c>
      <c r="AA19" s="34"/>
      <c r="AC19" s="34"/>
      <c r="AD19" s="35"/>
      <c r="AE19" s="34"/>
    </row>
    <row r="20" spans="1:31" ht="12" customHeight="1" x14ac:dyDescent="0.25">
      <c r="A20" s="179"/>
      <c r="B20" s="163"/>
      <c r="C20" s="163"/>
      <c r="D20" s="157" t="s">
        <v>51</v>
      </c>
      <c r="E20" s="70">
        <v>3</v>
      </c>
      <c r="F20" s="164" t="s">
        <v>88</v>
      </c>
      <c r="G20" s="165"/>
      <c r="H20" s="8" t="s">
        <v>30</v>
      </c>
      <c r="I20" s="7">
        <v>4</v>
      </c>
      <c r="J20" s="9">
        <v>64</v>
      </c>
      <c r="K20" s="7">
        <v>48</v>
      </c>
      <c r="L20" s="7">
        <v>16</v>
      </c>
      <c r="M20" s="7">
        <v>1</v>
      </c>
      <c r="N20" s="7"/>
      <c r="O20" s="73">
        <v>5</v>
      </c>
      <c r="P20" s="73"/>
      <c r="Q20" s="73"/>
      <c r="R20" s="7"/>
      <c r="S20" s="7"/>
      <c r="T20" s="27"/>
      <c r="U20" s="7" t="s">
        <v>106</v>
      </c>
      <c r="AA20" s="34"/>
      <c r="AC20" s="34"/>
      <c r="AD20" s="35"/>
      <c r="AE20" s="34"/>
    </row>
    <row r="21" spans="1:31" ht="12" customHeight="1" x14ac:dyDescent="0.25">
      <c r="A21" s="179"/>
      <c r="B21" s="163"/>
      <c r="C21" s="163"/>
      <c r="D21" s="158"/>
      <c r="E21" s="70">
        <v>4</v>
      </c>
      <c r="F21" s="164" t="s">
        <v>125</v>
      </c>
      <c r="G21" s="172"/>
      <c r="H21" s="69" t="s">
        <v>121</v>
      </c>
      <c r="I21" s="70">
        <v>2</v>
      </c>
      <c r="J21" s="37">
        <v>32</v>
      </c>
      <c r="K21" s="70">
        <v>16</v>
      </c>
      <c r="L21" s="70">
        <v>16</v>
      </c>
      <c r="M21" s="70"/>
      <c r="N21" s="70">
        <v>1</v>
      </c>
      <c r="O21" s="73">
        <v>3</v>
      </c>
      <c r="P21" s="73"/>
      <c r="Q21" s="73"/>
      <c r="R21" s="70"/>
      <c r="S21" s="70"/>
      <c r="T21" s="27"/>
      <c r="U21" s="73" t="s">
        <v>106</v>
      </c>
      <c r="AA21" s="34"/>
      <c r="AC21" s="34"/>
      <c r="AD21" s="35"/>
      <c r="AE21" s="34"/>
    </row>
    <row r="22" spans="1:31" ht="12" customHeight="1" x14ac:dyDescent="0.25">
      <c r="A22" s="179"/>
      <c r="B22" s="163"/>
      <c r="C22" s="163"/>
      <c r="D22" s="158"/>
      <c r="E22" s="70">
        <v>5</v>
      </c>
      <c r="F22" s="166" t="s">
        <v>89</v>
      </c>
      <c r="G22" s="167"/>
      <c r="H22" s="7" t="s">
        <v>30</v>
      </c>
      <c r="I22" s="7">
        <v>4</v>
      </c>
      <c r="J22" s="7">
        <v>64</v>
      </c>
      <c r="K22" s="7">
        <v>32</v>
      </c>
      <c r="L22" s="7">
        <v>32</v>
      </c>
      <c r="M22" s="11" t="s">
        <v>99</v>
      </c>
      <c r="N22" s="11">
        <v>2</v>
      </c>
      <c r="O22" s="73" t="s">
        <v>99</v>
      </c>
      <c r="P22" s="73">
        <v>4</v>
      </c>
      <c r="Q22" s="73"/>
      <c r="R22" s="7" t="s">
        <v>99</v>
      </c>
      <c r="S22" s="7"/>
      <c r="T22" s="27"/>
      <c r="U22" s="73" t="s">
        <v>106</v>
      </c>
      <c r="AA22" s="34"/>
      <c r="AC22" s="34"/>
      <c r="AD22" s="35"/>
      <c r="AE22" s="34"/>
    </row>
    <row r="23" spans="1:31" ht="12" customHeight="1" x14ac:dyDescent="0.25">
      <c r="A23" s="179"/>
      <c r="B23" s="163"/>
      <c r="C23" s="163"/>
      <c r="D23" s="158"/>
      <c r="E23" s="70">
        <v>6</v>
      </c>
      <c r="F23" s="168" t="s">
        <v>90</v>
      </c>
      <c r="G23" s="169"/>
      <c r="H23" s="8" t="s">
        <v>30</v>
      </c>
      <c r="I23" s="7">
        <v>3</v>
      </c>
      <c r="J23" s="7">
        <v>48</v>
      </c>
      <c r="K23" s="7">
        <v>28</v>
      </c>
      <c r="L23" s="7">
        <v>20</v>
      </c>
      <c r="M23" s="7">
        <v>2</v>
      </c>
      <c r="N23" s="7"/>
      <c r="O23" s="73"/>
      <c r="P23" s="73">
        <v>3</v>
      </c>
      <c r="Q23" s="73"/>
      <c r="R23" s="7"/>
      <c r="S23" s="7"/>
      <c r="T23" s="27"/>
      <c r="U23" s="73" t="s">
        <v>106</v>
      </c>
      <c r="AA23" s="34"/>
      <c r="AC23" s="34"/>
      <c r="AD23" s="34"/>
      <c r="AE23" s="34"/>
    </row>
    <row r="24" spans="1:31" ht="12" customHeight="1" x14ac:dyDescent="0.25">
      <c r="A24" s="179"/>
      <c r="B24" s="163"/>
      <c r="C24" s="163"/>
      <c r="D24" s="158"/>
      <c r="E24" s="70">
        <v>7</v>
      </c>
      <c r="F24" s="170" t="s">
        <v>91</v>
      </c>
      <c r="G24" s="171"/>
      <c r="H24" s="8" t="s">
        <v>30</v>
      </c>
      <c r="I24" s="7">
        <v>3</v>
      </c>
      <c r="J24" s="7">
        <v>48</v>
      </c>
      <c r="K24" s="7">
        <v>24</v>
      </c>
      <c r="L24" s="7">
        <v>24</v>
      </c>
      <c r="M24" s="7">
        <v>2</v>
      </c>
      <c r="N24" s="7"/>
      <c r="O24" s="73"/>
      <c r="P24" s="73">
        <v>3</v>
      </c>
      <c r="Q24" s="73"/>
      <c r="R24" s="7"/>
      <c r="S24" s="7"/>
      <c r="T24" s="27"/>
      <c r="U24" s="73" t="s">
        <v>106</v>
      </c>
    </row>
    <row r="25" spans="1:31" ht="12" customHeight="1" x14ac:dyDescent="0.25">
      <c r="A25" s="179"/>
      <c r="B25" s="163"/>
      <c r="C25" s="163"/>
      <c r="D25" s="158"/>
      <c r="E25" s="70">
        <v>8</v>
      </c>
      <c r="F25" s="168" t="s">
        <v>92</v>
      </c>
      <c r="G25" s="169"/>
      <c r="H25" s="8" t="s">
        <v>30</v>
      </c>
      <c r="I25" s="7">
        <v>4</v>
      </c>
      <c r="J25" s="7">
        <v>64</v>
      </c>
      <c r="K25" s="7">
        <v>28</v>
      </c>
      <c r="L25" s="7">
        <v>20</v>
      </c>
      <c r="M25" s="7">
        <v>3</v>
      </c>
      <c r="N25" s="7" t="s">
        <v>99</v>
      </c>
      <c r="O25" s="73"/>
      <c r="P25" s="73"/>
      <c r="Q25" s="73">
        <v>4</v>
      </c>
      <c r="R25" s="7"/>
      <c r="S25" s="19"/>
      <c r="T25" s="27"/>
      <c r="U25" s="73" t="s">
        <v>106</v>
      </c>
    </row>
    <row r="26" spans="1:31" ht="11.15" customHeight="1" x14ac:dyDescent="0.25">
      <c r="A26" s="179"/>
      <c r="B26" s="163"/>
      <c r="C26" s="163"/>
      <c r="D26" s="158"/>
      <c r="E26" s="70">
        <v>9</v>
      </c>
      <c r="F26" s="170" t="s">
        <v>93</v>
      </c>
      <c r="G26" s="171"/>
      <c r="H26" s="11" t="s">
        <v>30</v>
      </c>
      <c r="I26" s="11">
        <v>3</v>
      </c>
      <c r="J26" s="11">
        <v>48</v>
      </c>
      <c r="K26" s="11">
        <v>36</v>
      </c>
      <c r="L26" s="11">
        <v>12</v>
      </c>
      <c r="M26" s="11" t="s">
        <v>115</v>
      </c>
      <c r="N26" s="11">
        <v>4</v>
      </c>
      <c r="O26" s="73"/>
      <c r="P26" s="73"/>
      <c r="Q26" s="73" t="s">
        <v>99</v>
      </c>
      <c r="R26" s="7">
        <v>3</v>
      </c>
      <c r="S26" s="7"/>
      <c r="T26" s="27"/>
      <c r="U26" s="73" t="s">
        <v>106</v>
      </c>
    </row>
    <row r="27" spans="1:31" ht="12" customHeight="1" x14ac:dyDescent="0.25">
      <c r="A27" s="179"/>
      <c r="B27" s="163"/>
      <c r="C27" s="163"/>
      <c r="D27" s="158"/>
      <c r="E27" s="70">
        <v>10</v>
      </c>
      <c r="F27" s="168" t="s">
        <v>94</v>
      </c>
      <c r="G27" s="169"/>
      <c r="H27" s="8" t="s">
        <v>30</v>
      </c>
      <c r="I27" s="7">
        <v>4</v>
      </c>
      <c r="J27" s="7">
        <v>64</v>
      </c>
      <c r="K27" s="7">
        <v>50</v>
      </c>
      <c r="L27" s="7">
        <v>14</v>
      </c>
      <c r="M27" s="7">
        <v>3</v>
      </c>
      <c r="N27" s="7"/>
      <c r="O27" s="73"/>
      <c r="P27" s="73"/>
      <c r="Q27" s="7">
        <v>4</v>
      </c>
      <c r="R27" s="7"/>
      <c r="S27" s="7"/>
      <c r="T27" s="27"/>
      <c r="U27" s="73" t="s">
        <v>106</v>
      </c>
    </row>
    <row r="28" spans="1:31" ht="12" customHeight="1" x14ac:dyDescent="0.25">
      <c r="A28" s="179"/>
      <c r="B28" s="163"/>
      <c r="C28" s="163"/>
      <c r="D28" s="158"/>
      <c r="E28" s="70">
        <v>11</v>
      </c>
      <c r="F28" s="135" t="s">
        <v>105</v>
      </c>
      <c r="G28" s="136"/>
      <c r="H28" s="38" t="s">
        <v>114</v>
      </c>
      <c r="I28" s="67">
        <v>4</v>
      </c>
      <c r="J28" s="67">
        <v>64</v>
      </c>
      <c r="K28" s="67">
        <v>32</v>
      </c>
      <c r="L28" s="67">
        <v>32</v>
      </c>
      <c r="M28" s="67">
        <v>3</v>
      </c>
      <c r="N28" s="67"/>
      <c r="O28" s="67"/>
      <c r="P28" s="67" t="s">
        <v>115</v>
      </c>
      <c r="Q28" s="67">
        <v>4</v>
      </c>
      <c r="R28" s="67"/>
      <c r="S28" s="67"/>
      <c r="T28" s="27"/>
      <c r="U28" s="73" t="s">
        <v>106</v>
      </c>
    </row>
    <row r="29" spans="1:31" ht="12" customHeight="1" x14ac:dyDescent="0.25">
      <c r="A29" s="179"/>
      <c r="B29" s="163"/>
      <c r="C29" s="163"/>
      <c r="D29" s="158"/>
      <c r="E29" s="70">
        <v>12</v>
      </c>
      <c r="F29" s="168" t="s">
        <v>95</v>
      </c>
      <c r="G29" s="169"/>
      <c r="H29" s="8" t="s">
        <v>30</v>
      </c>
      <c r="I29" s="7">
        <v>4</v>
      </c>
      <c r="J29" s="7">
        <v>64</v>
      </c>
      <c r="K29" s="7">
        <v>50</v>
      </c>
      <c r="L29" s="7">
        <v>14</v>
      </c>
      <c r="M29" s="7">
        <v>3</v>
      </c>
      <c r="N29" s="7" t="s">
        <v>99</v>
      </c>
      <c r="O29" s="10"/>
      <c r="P29" s="7" t="s">
        <v>99</v>
      </c>
      <c r="Q29" s="7">
        <v>4</v>
      </c>
      <c r="R29" s="7" t="s">
        <v>99</v>
      </c>
      <c r="S29" s="7"/>
      <c r="T29" s="27"/>
      <c r="U29" s="73" t="s">
        <v>106</v>
      </c>
    </row>
    <row r="30" spans="1:31" ht="12" customHeight="1" x14ac:dyDescent="0.25">
      <c r="A30" s="179"/>
      <c r="B30" s="163"/>
      <c r="C30" s="163"/>
      <c r="D30" s="158"/>
      <c r="E30" s="70">
        <v>13</v>
      </c>
      <c r="F30" s="168" t="s">
        <v>96</v>
      </c>
      <c r="G30" s="169"/>
      <c r="H30" s="8" t="s">
        <v>30</v>
      </c>
      <c r="I30" s="7">
        <v>4</v>
      </c>
      <c r="J30" s="7">
        <v>64</v>
      </c>
      <c r="K30" s="7">
        <v>32</v>
      </c>
      <c r="L30" s="7">
        <v>32</v>
      </c>
      <c r="M30" s="7">
        <v>2</v>
      </c>
      <c r="N30" s="7" t="s">
        <v>99</v>
      </c>
      <c r="O30" s="18"/>
      <c r="P30" s="7">
        <v>4</v>
      </c>
      <c r="Q30" s="7"/>
      <c r="R30" s="7" t="s">
        <v>99</v>
      </c>
      <c r="S30" s="7"/>
      <c r="T30" s="27"/>
      <c r="U30" s="7" t="s">
        <v>106</v>
      </c>
    </row>
    <row r="31" spans="1:31" ht="15.65" customHeight="1" x14ac:dyDescent="0.25">
      <c r="A31" s="179"/>
      <c r="B31" s="163"/>
      <c r="C31" s="163"/>
      <c r="D31" s="158"/>
      <c r="E31" s="70">
        <v>14</v>
      </c>
      <c r="F31" s="144" t="s">
        <v>97</v>
      </c>
      <c r="G31" s="145"/>
      <c r="H31" s="10" t="s">
        <v>30</v>
      </c>
      <c r="I31" s="7">
        <v>3</v>
      </c>
      <c r="J31" s="7">
        <v>48</v>
      </c>
      <c r="K31" s="7">
        <v>24</v>
      </c>
      <c r="L31" s="7">
        <v>24</v>
      </c>
      <c r="M31" s="7">
        <v>4</v>
      </c>
      <c r="N31" s="7"/>
      <c r="O31" s="7"/>
      <c r="P31" s="7"/>
      <c r="Q31" s="7"/>
      <c r="R31" s="7">
        <v>3</v>
      </c>
      <c r="S31" s="7"/>
      <c r="T31" s="27"/>
      <c r="U31" s="7" t="s">
        <v>106</v>
      </c>
    </row>
    <row r="32" spans="1:31" ht="12.65" customHeight="1" x14ac:dyDescent="0.25">
      <c r="A32" s="179"/>
      <c r="B32" s="163"/>
      <c r="C32" s="163"/>
      <c r="D32" s="158"/>
      <c r="E32" s="70">
        <v>15</v>
      </c>
      <c r="F32" s="144" t="s">
        <v>98</v>
      </c>
      <c r="G32" s="145"/>
      <c r="H32" s="10" t="s">
        <v>30</v>
      </c>
      <c r="I32" s="7">
        <v>2.5</v>
      </c>
      <c r="J32" s="7">
        <v>40</v>
      </c>
      <c r="K32" s="7">
        <v>32</v>
      </c>
      <c r="L32" s="7">
        <v>8</v>
      </c>
      <c r="M32" s="7">
        <v>5</v>
      </c>
      <c r="N32" s="7"/>
      <c r="O32" s="7"/>
      <c r="P32" s="7"/>
      <c r="Q32" s="7"/>
      <c r="R32" s="7" t="s">
        <v>99</v>
      </c>
      <c r="S32" s="7">
        <v>5</v>
      </c>
      <c r="T32" s="27"/>
      <c r="U32" s="7" t="s">
        <v>106</v>
      </c>
    </row>
    <row r="33" spans="1:30" ht="13.5" customHeight="1" x14ac:dyDescent="0.25">
      <c r="A33" s="179"/>
      <c r="B33" s="163"/>
      <c r="C33" s="163"/>
      <c r="D33" s="158"/>
      <c r="E33" s="70">
        <v>16</v>
      </c>
      <c r="F33" s="144" t="s">
        <v>129</v>
      </c>
      <c r="G33" s="145"/>
      <c r="H33" s="42" t="s">
        <v>30</v>
      </c>
      <c r="I33" s="43">
        <v>4</v>
      </c>
      <c r="J33" s="43">
        <v>64</v>
      </c>
      <c r="K33" s="43">
        <v>32</v>
      </c>
      <c r="L33" s="43">
        <v>32</v>
      </c>
      <c r="M33" s="43">
        <v>4</v>
      </c>
      <c r="N33" s="43"/>
      <c r="O33" s="43"/>
      <c r="P33" s="43"/>
      <c r="Q33" s="43" t="s">
        <v>100</v>
      </c>
      <c r="R33" s="43">
        <v>4</v>
      </c>
      <c r="S33" s="43"/>
      <c r="T33" s="27"/>
      <c r="U33" s="7" t="s">
        <v>106</v>
      </c>
    </row>
    <row r="34" spans="1:30" ht="12" customHeight="1" x14ac:dyDescent="0.25">
      <c r="A34" s="180"/>
      <c r="B34" s="193"/>
      <c r="C34" s="152" t="s">
        <v>47</v>
      </c>
      <c r="D34" s="153"/>
      <c r="E34" s="153"/>
      <c r="F34" s="153"/>
      <c r="G34" s="153"/>
      <c r="H34" s="154"/>
      <c r="I34" s="13">
        <f>SUM(I18:I33)</f>
        <v>54.5</v>
      </c>
      <c r="J34" s="20">
        <f>SUM(J18:J33)</f>
        <v>872</v>
      </c>
      <c r="K34" s="20">
        <f>SUM(K18:K33)</f>
        <v>538</v>
      </c>
      <c r="L34" s="20">
        <f>SUM(L18:L33)</f>
        <v>318</v>
      </c>
      <c r="M34" s="20"/>
      <c r="N34" s="20"/>
      <c r="O34" s="20">
        <v>8</v>
      </c>
      <c r="P34" s="20">
        <v>14</v>
      </c>
      <c r="Q34" s="20">
        <v>16</v>
      </c>
      <c r="R34" s="20">
        <v>13</v>
      </c>
      <c r="S34" s="20">
        <v>9</v>
      </c>
      <c r="T34" s="28"/>
      <c r="U34" s="29"/>
    </row>
    <row r="35" spans="1:30" ht="42.75" customHeight="1" x14ac:dyDescent="0.25">
      <c r="A35" s="146" t="s">
        <v>136</v>
      </c>
      <c r="B35" s="91"/>
      <c r="C35" s="68"/>
      <c r="D35" s="68" t="s">
        <v>18</v>
      </c>
      <c r="E35" s="7">
        <v>1</v>
      </c>
      <c r="F35" s="155" t="s">
        <v>113</v>
      </c>
      <c r="G35" s="156"/>
      <c r="H35" s="12" t="s">
        <v>20</v>
      </c>
      <c r="I35" s="11">
        <v>3</v>
      </c>
      <c r="J35" s="22">
        <v>48</v>
      </c>
      <c r="K35" s="7">
        <v>48</v>
      </c>
      <c r="L35" s="7"/>
      <c r="M35" s="7"/>
      <c r="N35" s="7">
        <v>1</v>
      </c>
      <c r="O35" s="7" t="s">
        <v>35</v>
      </c>
      <c r="P35" s="11"/>
      <c r="Q35" s="11"/>
      <c r="R35" s="11"/>
      <c r="S35" s="7"/>
      <c r="T35" s="7"/>
      <c r="U35" s="6" t="s">
        <v>37</v>
      </c>
    </row>
    <row r="36" spans="1:30" ht="28.5" x14ac:dyDescent="0.25">
      <c r="A36" s="147"/>
      <c r="B36" s="95"/>
      <c r="C36" s="133" t="s">
        <v>53</v>
      </c>
      <c r="D36" s="5" t="s">
        <v>54</v>
      </c>
      <c r="E36" s="7">
        <v>3</v>
      </c>
      <c r="F36" s="91" t="s">
        <v>55</v>
      </c>
      <c r="G36" s="91"/>
      <c r="H36" s="7" t="s">
        <v>20</v>
      </c>
      <c r="I36" s="7">
        <v>2</v>
      </c>
      <c r="J36" s="21">
        <v>32</v>
      </c>
      <c r="K36" s="15">
        <v>32</v>
      </c>
      <c r="L36" s="10">
        <v>0</v>
      </c>
      <c r="M36" s="123"/>
      <c r="N36" s="123"/>
      <c r="O36" s="123"/>
      <c r="P36" s="123"/>
      <c r="Q36" s="123"/>
      <c r="R36" s="123"/>
      <c r="S36" s="123"/>
      <c r="T36" s="123"/>
      <c r="U36" s="7" t="s">
        <v>56</v>
      </c>
    </row>
    <row r="37" spans="1:30" ht="29.15" customHeight="1" x14ac:dyDescent="0.25">
      <c r="A37" s="147"/>
      <c r="B37" s="95"/>
      <c r="C37" s="133"/>
      <c r="D37" s="5" t="s">
        <v>57</v>
      </c>
      <c r="E37" s="7">
        <v>4</v>
      </c>
      <c r="F37" s="91" t="s">
        <v>58</v>
      </c>
      <c r="G37" s="91"/>
      <c r="H37" s="7" t="s">
        <v>20</v>
      </c>
      <c r="I37" s="7">
        <v>2</v>
      </c>
      <c r="J37" s="21">
        <v>32</v>
      </c>
      <c r="K37" s="15">
        <v>32</v>
      </c>
      <c r="L37" s="10">
        <v>0</v>
      </c>
      <c r="M37" s="123" t="s">
        <v>59</v>
      </c>
      <c r="N37" s="123"/>
      <c r="O37" s="123"/>
      <c r="P37" s="123"/>
      <c r="Q37" s="123"/>
      <c r="R37" s="123"/>
      <c r="S37" s="123"/>
      <c r="T37" s="123"/>
      <c r="U37" s="7" t="s">
        <v>56</v>
      </c>
    </row>
    <row r="38" spans="1:30" x14ac:dyDescent="0.25">
      <c r="A38" s="147"/>
      <c r="B38" s="95"/>
      <c r="C38" s="134" t="s">
        <v>47</v>
      </c>
      <c r="D38" s="134"/>
      <c r="E38" s="134"/>
      <c r="F38" s="134"/>
      <c r="G38" s="134"/>
      <c r="H38" s="134"/>
      <c r="I38" s="76">
        <f>SUM(I35:I37)</f>
        <v>7</v>
      </c>
      <c r="J38" s="76">
        <f>SUM(J35:J37)</f>
        <v>112</v>
      </c>
      <c r="K38" s="76">
        <f>SUM(K35:K37)</f>
        <v>112</v>
      </c>
      <c r="L38" s="76">
        <f>SUM(L35:L37)</f>
        <v>0</v>
      </c>
      <c r="M38" s="77"/>
      <c r="N38" s="77"/>
      <c r="O38" s="77">
        <v>4</v>
      </c>
      <c r="P38" s="77"/>
      <c r="Q38" s="77"/>
      <c r="R38" s="77"/>
      <c r="S38" s="77"/>
      <c r="T38" s="78"/>
      <c r="U38" s="79"/>
    </row>
    <row r="39" spans="1:30" x14ac:dyDescent="0.25">
      <c r="A39" s="147"/>
      <c r="B39" s="91" t="s">
        <v>60</v>
      </c>
      <c r="C39" s="91" t="s">
        <v>61</v>
      </c>
      <c r="D39" s="133" t="s">
        <v>62</v>
      </c>
      <c r="E39" s="7">
        <v>5</v>
      </c>
      <c r="F39" s="135" t="s">
        <v>120</v>
      </c>
      <c r="G39" s="136"/>
      <c r="H39" s="10" t="s">
        <v>20</v>
      </c>
      <c r="I39" s="7">
        <v>1</v>
      </c>
      <c r="J39" s="7">
        <v>16</v>
      </c>
      <c r="K39" s="7">
        <v>16</v>
      </c>
      <c r="L39" s="7" t="s">
        <v>99</v>
      </c>
      <c r="M39" s="7" t="s">
        <v>99</v>
      </c>
      <c r="N39" s="7">
        <v>5</v>
      </c>
      <c r="O39" s="7"/>
      <c r="P39" s="7"/>
      <c r="Q39" s="7" t="s">
        <v>99</v>
      </c>
      <c r="R39" s="7" t="s">
        <v>99</v>
      </c>
      <c r="S39" s="72">
        <v>1</v>
      </c>
      <c r="T39" s="27"/>
      <c r="U39" s="44" t="s">
        <v>106</v>
      </c>
      <c r="AA39" s="34"/>
      <c r="AB39" s="35"/>
      <c r="AD39" s="35"/>
    </row>
    <row r="40" spans="1:30" ht="12" customHeight="1" x14ac:dyDescent="0.25">
      <c r="A40" s="147"/>
      <c r="B40" s="91"/>
      <c r="C40" s="91"/>
      <c r="D40" s="133"/>
      <c r="E40" s="7">
        <v>6</v>
      </c>
      <c r="F40" s="137" t="s">
        <v>103</v>
      </c>
      <c r="G40" s="138"/>
      <c r="H40" s="10" t="s">
        <v>30</v>
      </c>
      <c r="I40" s="7">
        <v>2</v>
      </c>
      <c r="J40" s="7">
        <v>32</v>
      </c>
      <c r="K40" s="7">
        <v>16</v>
      </c>
      <c r="L40" s="7">
        <v>16</v>
      </c>
      <c r="M40" s="7"/>
      <c r="N40" s="7">
        <v>4</v>
      </c>
      <c r="O40" s="7"/>
      <c r="P40" s="7"/>
      <c r="Q40" s="7">
        <v>2</v>
      </c>
      <c r="R40" s="73" t="s">
        <v>115</v>
      </c>
      <c r="S40" s="7"/>
      <c r="T40" s="27"/>
      <c r="U40" s="44" t="s">
        <v>106</v>
      </c>
      <c r="AA40" s="34"/>
      <c r="AB40" s="35"/>
      <c r="AD40" s="35"/>
    </row>
    <row r="41" spans="1:30" ht="12" customHeight="1" x14ac:dyDescent="0.25">
      <c r="A41" s="147"/>
      <c r="B41" s="91"/>
      <c r="C41" s="91"/>
      <c r="D41" s="133"/>
      <c r="E41" s="7">
        <v>7</v>
      </c>
      <c r="F41" s="139" t="s">
        <v>128</v>
      </c>
      <c r="G41" s="140"/>
      <c r="H41" s="38" t="s">
        <v>30</v>
      </c>
      <c r="I41" s="40">
        <v>2</v>
      </c>
      <c r="J41" s="40">
        <v>32</v>
      </c>
      <c r="K41" s="40">
        <v>16</v>
      </c>
      <c r="L41" s="40">
        <v>16</v>
      </c>
      <c r="M41" s="40" t="s">
        <v>99</v>
      </c>
      <c r="N41" s="40">
        <v>4</v>
      </c>
      <c r="O41" s="40"/>
      <c r="P41" s="40"/>
      <c r="Q41" s="73"/>
      <c r="R41" s="73">
        <v>2</v>
      </c>
      <c r="S41" s="7" t="s">
        <v>115</v>
      </c>
      <c r="T41" s="27"/>
      <c r="U41" s="44" t="s">
        <v>106</v>
      </c>
      <c r="AA41" s="34"/>
      <c r="AB41" s="35"/>
      <c r="AD41" s="35"/>
    </row>
    <row r="42" spans="1:30" ht="12" customHeight="1" x14ac:dyDescent="0.25">
      <c r="A42" s="147"/>
      <c r="B42" s="91"/>
      <c r="C42" s="91"/>
      <c r="D42" s="133"/>
      <c r="E42" s="7">
        <v>8</v>
      </c>
      <c r="F42" s="143" t="s">
        <v>104</v>
      </c>
      <c r="G42" s="138"/>
      <c r="H42" s="10" t="s">
        <v>20</v>
      </c>
      <c r="I42" s="7">
        <v>1</v>
      </c>
      <c r="J42" s="7">
        <v>16</v>
      </c>
      <c r="K42" s="7">
        <v>16</v>
      </c>
      <c r="L42" s="7">
        <v>1</v>
      </c>
      <c r="M42" s="7">
        <v>5</v>
      </c>
      <c r="N42" s="7"/>
      <c r="O42" s="7"/>
      <c r="P42" s="7"/>
      <c r="Q42" s="7" t="s">
        <v>99</v>
      </c>
      <c r="R42" s="7" t="s">
        <v>99</v>
      </c>
      <c r="S42" s="7">
        <v>2</v>
      </c>
      <c r="T42" s="27"/>
      <c r="U42" s="44" t="s">
        <v>117</v>
      </c>
      <c r="AA42" s="34"/>
      <c r="AB42" s="35"/>
      <c r="AD42" s="35"/>
    </row>
    <row r="43" spans="1:30" ht="24" customHeight="1" x14ac:dyDescent="0.25">
      <c r="A43" s="147"/>
      <c r="B43" s="91"/>
      <c r="C43" s="91"/>
      <c r="D43" s="133"/>
      <c r="E43" s="7">
        <v>9</v>
      </c>
      <c r="F43" s="144" t="s">
        <v>111</v>
      </c>
      <c r="G43" s="145"/>
      <c r="H43" s="39" t="s">
        <v>112</v>
      </c>
      <c r="I43" s="40">
        <v>1</v>
      </c>
      <c r="J43" s="37">
        <v>16</v>
      </c>
      <c r="K43" s="40">
        <v>16</v>
      </c>
      <c r="L43" s="40"/>
      <c r="M43" s="40">
        <v>5</v>
      </c>
      <c r="N43" s="40"/>
      <c r="O43" s="40"/>
      <c r="P43" s="40"/>
      <c r="Q43" s="40"/>
      <c r="R43" s="40"/>
      <c r="S43" s="75">
        <v>1</v>
      </c>
      <c r="T43" s="27"/>
      <c r="U43" s="44" t="s">
        <v>106</v>
      </c>
      <c r="AA43" s="34"/>
      <c r="AB43" s="35"/>
      <c r="AD43" s="35"/>
    </row>
    <row r="44" spans="1:30" ht="12" customHeight="1" x14ac:dyDescent="0.25">
      <c r="A44" s="147"/>
      <c r="B44" s="91"/>
      <c r="C44" s="91"/>
      <c r="D44" s="133"/>
      <c r="E44" s="134" t="s">
        <v>63</v>
      </c>
      <c r="F44" s="134"/>
      <c r="G44" s="134"/>
      <c r="H44" s="13"/>
      <c r="I44" s="20">
        <f>SUM(I39:I43)</f>
        <v>7</v>
      </c>
      <c r="J44" s="20">
        <f>SUM(J39:J43)</f>
        <v>112</v>
      </c>
      <c r="K44" s="20">
        <f>SUM(K39:K43)</f>
        <v>80</v>
      </c>
      <c r="L44" s="20">
        <f>SUM(L39:L43)</f>
        <v>33</v>
      </c>
      <c r="M44" s="20"/>
      <c r="N44" s="20"/>
      <c r="O44" s="13"/>
      <c r="P44" s="13"/>
      <c r="Q44" s="13">
        <v>3</v>
      </c>
      <c r="R44" s="13">
        <v>2</v>
      </c>
      <c r="S44" s="13">
        <v>6</v>
      </c>
      <c r="T44" s="30"/>
      <c r="U44" s="31"/>
    </row>
    <row r="45" spans="1:30" ht="12" customHeight="1" x14ac:dyDescent="0.25">
      <c r="A45" s="120" t="s">
        <v>64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49">
        <f>O17+O34+O38+O44</f>
        <v>26</v>
      </c>
      <c r="P45" s="49">
        <f>P17+P34+P38+P44</f>
        <v>27</v>
      </c>
      <c r="Q45" s="41">
        <f>Q17+Q34+Q38+Q44</f>
        <v>23</v>
      </c>
      <c r="R45" s="41">
        <f>R17+R34+R38+R44</f>
        <v>23</v>
      </c>
      <c r="S45" s="41">
        <f>S17+S34+S38+S44</f>
        <v>15</v>
      </c>
      <c r="T45" s="32"/>
      <c r="U45" s="33"/>
    </row>
    <row r="46" spans="1:30" ht="19" x14ac:dyDescent="0.25">
      <c r="A46" s="148" t="s">
        <v>65</v>
      </c>
      <c r="B46" s="92"/>
      <c r="C46" s="92"/>
      <c r="D46" s="92"/>
      <c r="E46" s="14" t="s">
        <v>2</v>
      </c>
      <c r="F46" s="131" t="s">
        <v>66</v>
      </c>
      <c r="G46" s="94"/>
      <c r="H46" s="14" t="s">
        <v>4</v>
      </c>
      <c r="I46" s="23" t="s">
        <v>5</v>
      </c>
      <c r="J46" s="93" t="s">
        <v>67</v>
      </c>
      <c r="K46" s="132"/>
      <c r="L46" s="132"/>
      <c r="M46" s="88" t="s">
        <v>68</v>
      </c>
      <c r="N46" s="94"/>
      <c r="O46" s="88" t="s">
        <v>69</v>
      </c>
      <c r="P46" s="94"/>
      <c r="Q46" s="94"/>
      <c r="R46" s="94"/>
      <c r="S46" s="94"/>
      <c r="T46" s="94"/>
      <c r="U46" s="4" t="s">
        <v>9</v>
      </c>
    </row>
    <row r="47" spans="1:30" ht="24" customHeight="1" x14ac:dyDescent="0.25">
      <c r="A47" s="148"/>
      <c r="B47" s="133" t="s">
        <v>16</v>
      </c>
      <c r="C47" s="102" t="s">
        <v>52</v>
      </c>
      <c r="D47" s="102" t="s">
        <v>18</v>
      </c>
      <c r="E47" s="48">
        <v>1</v>
      </c>
      <c r="F47" s="141" t="s">
        <v>124</v>
      </c>
      <c r="G47" s="142"/>
      <c r="H47" s="16" t="s">
        <v>70</v>
      </c>
      <c r="I47" s="46">
        <v>1</v>
      </c>
      <c r="J47" s="101">
        <v>16</v>
      </c>
      <c r="K47" s="101"/>
      <c r="L47" s="101"/>
      <c r="M47" s="102" t="s">
        <v>71</v>
      </c>
      <c r="N47" s="102"/>
      <c r="O47" s="60"/>
      <c r="P47" s="60"/>
      <c r="Q47" s="60"/>
      <c r="R47" s="47" t="s">
        <v>72</v>
      </c>
      <c r="S47" s="60"/>
      <c r="T47" s="60"/>
      <c r="U47" s="5" t="s">
        <v>73</v>
      </c>
    </row>
    <row r="48" spans="1:30" ht="22" customHeight="1" x14ac:dyDescent="0.25">
      <c r="A48" s="147"/>
      <c r="B48" s="133"/>
      <c r="C48" s="102"/>
      <c r="D48" s="102"/>
      <c r="E48" s="48">
        <v>2</v>
      </c>
      <c r="F48" s="142" t="s">
        <v>133</v>
      </c>
      <c r="G48" s="102"/>
      <c r="H48" s="16" t="s">
        <v>70</v>
      </c>
      <c r="I48" s="46">
        <v>1</v>
      </c>
      <c r="J48" s="101">
        <v>24</v>
      </c>
      <c r="K48" s="101"/>
      <c r="L48" s="101"/>
      <c r="M48" s="102">
        <v>1</v>
      </c>
      <c r="N48" s="102"/>
      <c r="O48" s="47">
        <v>1</v>
      </c>
      <c r="P48" s="26"/>
      <c r="Q48" s="26"/>
      <c r="R48" s="26"/>
      <c r="S48" s="26"/>
      <c r="T48" s="26"/>
      <c r="U48" s="84" t="s">
        <v>134</v>
      </c>
    </row>
    <row r="49" spans="1:21" ht="21" x14ac:dyDescent="0.25">
      <c r="A49" s="147"/>
      <c r="B49" s="133"/>
      <c r="C49" s="47" t="s">
        <v>53</v>
      </c>
      <c r="D49" s="150">
        <v>3</v>
      </c>
      <c r="E49" s="150"/>
      <c r="F49" s="151" t="s">
        <v>74</v>
      </c>
      <c r="G49" s="102"/>
      <c r="H49" s="16" t="s">
        <v>70</v>
      </c>
      <c r="I49" s="46">
        <v>2</v>
      </c>
      <c r="J49" s="101">
        <v>112</v>
      </c>
      <c r="K49" s="101"/>
      <c r="L49" s="101"/>
      <c r="M49" s="102">
        <v>2</v>
      </c>
      <c r="N49" s="102"/>
      <c r="O49" s="47">
        <v>2</v>
      </c>
      <c r="P49" s="47"/>
      <c r="Q49" s="47"/>
      <c r="R49" s="47"/>
      <c r="S49" s="47"/>
      <c r="T49" s="47"/>
      <c r="U49" s="7" t="s">
        <v>75</v>
      </c>
    </row>
    <row r="50" spans="1:21" x14ac:dyDescent="0.25">
      <c r="A50" s="147"/>
      <c r="B50" s="133"/>
      <c r="C50" s="103" t="s">
        <v>47</v>
      </c>
      <c r="D50" s="103"/>
      <c r="E50" s="103"/>
      <c r="F50" s="103"/>
      <c r="G50" s="103"/>
      <c r="H50" s="61"/>
      <c r="I50" s="81">
        <f>SUM(I47:I49)</f>
        <v>4</v>
      </c>
      <c r="J50" s="107">
        <f>SUM(J47:J49)</f>
        <v>152</v>
      </c>
      <c r="K50" s="108"/>
      <c r="L50" s="108"/>
      <c r="M50" s="109">
        <f>SUM(M48:N49)</f>
        <v>3</v>
      </c>
      <c r="N50" s="110"/>
      <c r="O50" s="82">
        <v>3</v>
      </c>
      <c r="P50" s="62"/>
      <c r="Q50" s="62"/>
      <c r="R50" s="62"/>
      <c r="S50" s="62"/>
      <c r="T50" s="62"/>
      <c r="U50" s="31"/>
    </row>
    <row r="51" spans="1:21" ht="23.15" customHeight="1" x14ac:dyDescent="0.25">
      <c r="A51" s="147"/>
      <c r="B51" s="91" t="s">
        <v>60</v>
      </c>
      <c r="C51" s="122" t="s">
        <v>76</v>
      </c>
      <c r="D51" s="122" t="s">
        <v>77</v>
      </c>
      <c r="E51" s="48">
        <v>1</v>
      </c>
      <c r="F51" s="129" t="s">
        <v>132</v>
      </c>
      <c r="G51" s="130"/>
      <c r="H51" s="16" t="s">
        <v>70</v>
      </c>
      <c r="I51" s="46">
        <v>1</v>
      </c>
      <c r="J51" s="101">
        <v>28</v>
      </c>
      <c r="K51" s="101"/>
      <c r="L51" s="101"/>
      <c r="M51" s="102">
        <v>0.5</v>
      </c>
      <c r="N51" s="102"/>
      <c r="O51" s="47">
        <v>0.5</v>
      </c>
      <c r="P51" s="47"/>
      <c r="Q51" s="47"/>
      <c r="R51" s="47"/>
      <c r="S51" s="47"/>
      <c r="T51" s="47">
        <v>0.5</v>
      </c>
      <c r="U51" s="7" t="s">
        <v>106</v>
      </c>
    </row>
    <row r="52" spans="1:21" ht="11.25" customHeight="1" x14ac:dyDescent="0.25">
      <c r="A52" s="147"/>
      <c r="B52" s="91"/>
      <c r="C52" s="122"/>
      <c r="D52" s="122"/>
      <c r="E52" s="71">
        <v>3</v>
      </c>
      <c r="F52" s="111" t="s">
        <v>123</v>
      </c>
      <c r="G52" s="112"/>
      <c r="H52" s="16" t="s">
        <v>70</v>
      </c>
      <c r="I52" s="24">
        <v>1</v>
      </c>
      <c r="J52" s="101">
        <v>24</v>
      </c>
      <c r="K52" s="101"/>
      <c r="L52" s="101"/>
      <c r="M52" s="102">
        <v>1</v>
      </c>
      <c r="N52" s="102"/>
      <c r="O52" s="26"/>
      <c r="P52" s="47">
        <v>1</v>
      </c>
      <c r="Q52" s="47"/>
      <c r="R52" s="47" t="s">
        <v>99</v>
      </c>
      <c r="S52" s="47"/>
      <c r="T52" s="47"/>
      <c r="U52" s="7" t="s">
        <v>106</v>
      </c>
    </row>
    <row r="53" spans="1:21" ht="11.25" customHeight="1" x14ac:dyDescent="0.25">
      <c r="A53" s="147"/>
      <c r="B53" s="91"/>
      <c r="C53" s="122"/>
      <c r="D53" s="122"/>
      <c r="E53" s="71">
        <v>4</v>
      </c>
      <c r="F53" s="113" t="s">
        <v>122</v>
      </c>
      <c r="G53" s="114"/>
      <c r="H53" s="16" t="s">
        <v>70</v>
      </c>
      <c r="I53" s="24">
        <v>1</v>
      </c>
      <c r="J53" s="115">
        <v>24</v>
      </c>
      <c r="K53" s="116"/>
      <c r="L53" s="117"/>
      <c r="M53" s="118">
        <v>1</v>
      </c>
      <c r="N53" s="119"/>
      <c r="O53" s="26"/>
      <c r="P53" s="47"/>
      <c r="Q53" s="47">
        <v>1</v>
      </c>
      <c r="R53" s="47"/>
      <c r="S53" s="47"/>
      <c r="T53" s="47"/>
      <c r="U53" s="45" t="s">
        <v>106</v>
      </c>
    </row>
    <row r="54" spans="1:21" ht="11.25" customHeight="1" x14ac:dyDescent="0.25">
      <c r="A54" s="147"/>
      <c r="B54" s="91"/>
      <c r="C54" s="122"/>
      <c r="D54" s="122"/>
      <c r="E54" s="71">
        <v>5</v>
      </c>
      <c r="F54" s="127" t="s">
        <v>127</v>
      </c>
      <c r="G54" s="112"/>
      <c r="H54" s="16" t="s">
        <v>70</v>
      </c>
      <c r="I54" s="24">
        <v>1</v>
      </c>
      <c r="J54" s="101">
        <v>24</v>
      </c>
      <c r="K54" s="101"/>
      <c r="L54" s="101"/>
      <c r="M54" s="102">
        <v>1</v>
      </c>
      <c r="N54" s="102"/>
      <c r="O54" s="26"/>
      <c r="P54" s="47"/>
      <c r="Q54" s="47"/>
      <c r="R54" s="47">
        <v>1</v>
      </c>
      <c r="S54" s="47"/>
      <c r="T54" s="47"/>
      <c r="U54" s="45" t="s">
        <v>106</v>
      </c>
    </row>
    <row r="55" spans="1:21" ht="11.25" customHeight="1" x14ac:dyDescent="0.25">
      <c r="A55" s="147"/>
      <c r="B55" s="91"/>
      <c r="C55" s="122"/>
      <c r="D55" s="122"/>
      <c r="E55" s="71">
        <v>6</v>
      </c>
      <c r="F55" s="111" t="s">
        <v>131</v>
      </c>
      <c r="G55" s="128"/>
      <c r="H55" s="16" t="s">
        <v>70</v>
      </c>
      <c r="I55" s="24">
        <v>1</v>
      </c>
      <c r="J55" s="115">
        <v>24</v>
      </c>
      <c r="K55" s="116"/>
      <c r="L55" s="117"/>
      <c r="M55" s="102">
        <v>1</v>
      </c>
      <c r="N55" s="102"/>
      <c r="O55" s="26"/>
      <c r="P55" s="47">
        <v>1</v>
      </c>
      <c r="Q55" s="47"/>
      <c r="R55" s="47"/>
      <c r="S55" s="47"/>
      <c r="T55" s="47"/>
      <c r="U55" s="7" t="s">
        <v>106</v>
      </c>
    </row>
    <row r="56" spans="1:21" ht="12" customHeight="1" x14ac:dyDescent="0.25">
      <c r="A56" s="147"/>
      <c r="B56" s="91"/>
      <c r="C56" s="122"/>
      <c r="D56" s="122"/>
      <c r="E56" s="71">
        <v>7</v>
      </c>
      <c r="F56" s="111" t="s">
        <v>107</v>
      </c>
      <c r="G56" s="112"/>
      <c r="H56" s="16" t="s">
        <v>70</v>
      </c>
      <c r="I56" s="24">
        <v>1</v>
      </c>
      <c r="J56" s="115">
        <v>24</v>
      </c>
      <c r="K56" s="116"/>
      <c r="L56" s="117"/>
      <c r="M56" s="102">
        <v>1</v>
      </c>
      <c r="N56" s="102"/>
      <c r="O56" s="26"/>
      <c r="P56" s="47"/>
      <c r="Q56" s="47">
        <v>1</v>
      </c>
      <c r="R56" s="63"/>
      <c r="S56" s="47"/>
      <c r="T56" s="47"/>
      <c r="U56" s="7" t="s">
        <v>106</v>
      </c>
    </row>
    <row r="57" spans="1:21" ht="11.25" customHeight="1" x14ac:dyDescent="0.25">
      <c r="A57" s="147"/>
      <c r="B57" s="91"/>
      <c r="C57" s="122"/>
      <c r="D57" s="122"/>
      <c r="E57" s="71">
        <v>8</v>
      </c>
      <c r="F57" s="124" t="s">
        <v>108</v>
      </c>
      <c r="G57" s="125"/>
      <c r="H57" s="16" t="s">
        <v>70</v>
      </c>
      <c r="I57" s="24">
        <v>1</v>
      </c>
      <c r="J57" s="115">
        <v>24</v>
      </c>
      <c r="K57" s="116"/>
      <c r="L57" s="117"/>
      <c r="M57" s="102">
        <v>1</v>
      </c>
      <c r="N57" s="102"/>
      <c r="O57" s="26"/>
      <c r="P57" s="47"/>
      <c r="Q57" s="47" t="s">
        <v>115</v>
      </c>
      <c r="R57" s="47">
        <v>1</v>
      </c>
      <c r="S57" s="47"/>
      <c r="T57" s="47"/>
      <c r="U57" s="7" t="s">
        <v>106</v>
      </c>
    </row>
    <row r="58" spans="1:21" ht="11.25" customHeight="1" x14ac:dyDescent="0.25">
      <c r="A58" s="147"/>
      <c r="B58" s="91"/>
      <c r="C58" s="122"/>
      <c r="D58" s="122"/>
      <c r="E58" s="71">
        <v>9</v>
      </c>
      <c r="F58" s="126" t="s">
        <v>116</v>
      </c>
      <c r="G58" s="112"/>
      <c r="H58" s="16" t="s">
        <v>70</v>
      </c>
      <c r="I58" s="24">
        <v>2</v>
      </c>
      <c r="J58" s="101">
        <v>48</v>
      </c>
      <c r="K58" s="101"/>
      <c r="L58" s="101"/>
      <c r="M58" s="102">
        <v>2</v>
      </c>
      <c r="N58" s="102"/>
      <c r="O58" s="26"/>
      <c r="P58" s="47"/>
      <c r="Q58" s="47"/>
      <c r="R58" s="47"/>
      <c r="S58" s="47">
        <v>2</v>
      </c>
      <c r="T58" s="47"/>
      <c r="U58" s="7" t="s">
        <v>106</v>
      </c>
    </row>
    <row r="59" spans="1:21" ht="11.25" customHeight="1" x14ac:dyDescent="0.25">
      <c r="A59" s="147"/>
      <c r="B59" s="91"/>
      <c r="C59" s="122"/>
      <c r="D59" s="122"/>
      <c r="E59" s="74">
        <v>10</v>
      </c>
      <c r="F59" s="99" t="s">
        <v>78</v>
      </c>
      <c r="G59" s="100"/>
      <c r="H59" s="16" t="s">
        <v>70</v>
      </c>
      <c r="I59" s="25">
        <v>21</v>
      </c>
      <c r="J59" s="101">
        <v>504</v>
      </c>
      <c r="K59" s="101"/>
      <c r="L59" s="101"/>
      <c r="M59" s="102">
        <v>21</v>
      </c>
      <c r="N59" s="102"/>
      <c r="O59" s="26"/>
      <c r="P59" s="47"/>
      <c r="Q59" s="47"/>
      <c r="R59" s="47"/>
      <c r="S59" s="47">
        <v>8</v>
      </c>
      <c r="T59" s="47">
        <v>13</v>
      </c>
      <c r="U59" s="7" t="s">
        <v>106</v>
      </c>
    </row>
    <row r="60" spans="1:21" ht="11.25" customHeight="1" x14ac:dyDescent="0.25">
      <c r="A60" s="147"/>
      <c r="B60" s="91"/>
      <c r="C60" s="122"/>
      <c r="D60" s="122"/>
      <c r="E60" s="74">
        <v>11</v>
      </c>
      <c r="F60" s="99" t="s">
        <v>79</v>
      </c>
      <c r="G60" s="100"/>
      <c r="H60" s="16" t="s">
        <v>70</v>
      </c>
      <c r="I60" s="25">
        <v>6</v>
      </c>
      <c r="J60" s="101">
        <v>144</v>
      </c>
      <c r="K60" s="101"/>
      <c r="L60" s="101"/>
      <c r="M60" s="102">
        <v>6</v>
      </c>
      <c r="N60" s="102"/>
      <c r="O60" s="26"/>
      <c r="P60" s="26"/>
      <c r="Q60" s="26"/>
      <c r="R60" s="26"/>
      <c r="S60" s="26"/>
      <c r="T60" s="26">
        <v>6</v>
      </c>
      <c r="U60" s="7" t="s">
        <v>106</v>
      </c>
    </row>
    <row r="61" spans="1:21" ht="13.5" customHeight="1" x14ac:dyDescent="0.25">
      <c r="A61" s="147"/>
      <c r="B61" s="91"/>
      <c r="C61" s="122"/>
      <c r="D61" s="122"/>
      <c r="E61" s="103" t="s">
        <v>63</v>
      </c>
      <c r="F61" s="104"/>
      <c r="G61" s="104"/>
      <c r="H61" s="64"/>
      <c r="I61" s="65">
        <f>SUM(I51:I60)</f>
        <v>36</v>
      </c>
      <c r="J61" s="105">
        <f>SUM(J51:L60)</f>
        <v>868</v>
      </c>
      <c r="K61" s="105"/>
      <c r="L61" s="105"/>
      <c r="M61" s="106">
        <f>SUM(M51:N60)</f>
        <v>35.5</v>
      </c>
      <c r="N61" s="106"/>
      <c r="O61" s="66">
        <f t="shared" ref="O61:T61" si="1">SUM(O51:O60)</f>
        <v>0.5</v>
      </c>
      <c r="P61" s="66">
        <f t="shared" si="1"/>
        <v>2</v>
      </c>
      <c r="Q61" s="66">
        <f t="shared" si="1"/>
        <v>2</v>
      </c>
      <c r="R61" s="66">
        <f t="shared" si="1"/>
        <v>2</v>
      </c>
      <c r="S61" s="66">
        <f t="shared" si="1"/>
        <v>10</v>
      </c>
      <c r="T61" s="66">
        <f t="shared" si="1"/>
        <v>19.5</v>
      </c>
      <c r="U61" s="31"/>
    </row>
    <row r="62" spans="1:21" ht="13.5" customHeight="1" x14ac:dyDescent="0.25">
      <c r="A62" s="147"/>
      <c r="B62" s="120" t="s">
        <v>80</v>
      </c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36">
        <f t="shared" ref="O62:T62" si="2">O50+O61</f>
        <v>3.5</v>
      </c>
      <c r="P62" s="36">
        <f t="shared" si="2"/>
        <v>2</v>
      </c>
      <c r="Q62" s="36">
        <f t="shared" si="2"/>
        <v>2</v>
      </c>
      <c r="R62" s="36">
        <f t="shared" si="2"/>
        <v>2</v>
      </c>
      <c r="S62" s="36">
        <f t="shared" si="2"/>
        <v>10</v>
      </c>
      <c r="T62" s="36">
        <f t="shared" si="2"/>
        <v>19.5</v>
      </c>
      <c r="U62" s="33"/>
    </row>
    <row r="63" spans="1:21" ht="26.25" customHeight="1" x14ac:dyDescent="0.25">
      <c r="A63" s="149"/>
      <c r="B63" s="122" t="s">
        <v>81</v>
      </c>
      <c r="C63" s="102"/>
      <c r="D63" s="102"/>
      <c r="E63" s="95"/>
      <c r="F63" s="95"/>
      <c r="G63" s="95"/>
      <c r="H63" s="123" t="s">
        <v>82</v>
      </c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7" t="s">
        <v>41</v>
      </c>
    </row>
    <row r="64" spans="1:21" ht="12.65" customHeight="1" x14ac:dyDescent="0.25">
      <c r="A64" s="88" t="s">
        <v>83</v>
      </c>
      <c r="B64" s="89"/>
      <c r="C64" s="90">
        <f>SUM(I17+I34+I38+I44+I50+I61)</f>
        <v>142</v>
      </c>
      <c r="D64" s="90"/>
      <c r="E64" s="90"/>
      <c r="F64" s="90"/>
      <c r="G64" s="4" t="s">
        <v>84</v>
      </c>
      <c r="H64" s="91">
        <f>J17+J34+J38+J44+J50+J61</f>
        <v>2702</v>
      </c>
      <c r="I64" s="92"/>
      <c r="J64" s="92"/>
      <c r="K64" s="93" t="s">
        <v>85</v>
      </c>
      <c r="L64" s="89"/>
      <c r="M64" s="89"/>
      <c r="N64" s="91">
        <f>K17+K34+K38+K44</f>
        <v>1146</v>
      </c>
      <c r="O64" s="92"/>
      <c r="P64" s="92"/>
      <c r="Q64" s="88" t="s">
        <v>86</v>
      </c>
      <c r="R64" s="94"/>
      <c r="S64" s="94"/>
      <c r="T64" s="91">
        <f>L17+L34+L38+L44+J50+J61</f>
        <v>1541</v>
      </c>
      <c r="U64" s="95"/>
    </row>
    <row r="65" spans="1:21" ht="18.649999999999999" customHeight="1" x14ac:dyDescent="0.25">
      <c r="A65" s="96" t="s">
        <v>137</v>
      </c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8"/>
    </row>
    <row r="66" spans="1:21" x14ac:dyDescent="0.25">
      <c r="A66" s="85" t="s">
        <v>126</v>
      </c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I68" s="1"/>
      <c r="J68" s="1"/>
    </row>
    <row r="69" spans="1:21" x14ac:dyDescent="0.25">
      <c r="I69" s="1"/>
      <c r="J69" s="1"/>
    </row>
    <row r="70" spans="1:21" x14ac:dyDescent="0.25">
      <c r="I70" s="1"/>
      <c r="J70" s="1"/>
    </row>
    <row r="71" spans="1:21" x14ac:dyDescent="0.25">
      <c r="I71" s="1"/>
      <c r="J71" s="1"/>
    </row>
    <row r="72" spans="1:21" x14ac:dyDescent="0.25">
      <c r="I72" s="1"/>
      <c r="J72" s="1"/>
    </row>
    <row r="73" spans="1:21" x14ac:dyDescent="0.25">
      <c r="I73" s="1"/>
      <c r="J73" s="1"/>
    </row>
    <row r="74" spans="1:21" x14ac:dyDescent="0.25">
      <c r="I74" s="1"/>
      <c r="J74" s="1"/>
    </row>
    <row r="75" spans="1:21" x14ac:dyDescent="0.25">
      <c r="I75" s="1"/>
      <c r="J75" s="1"/>
    </row>
    <row r="76" spans="1:21" x14ac:dyDescent="0.25">
      <c r="I76" s="1"/>
      <c r="J76" s="1"/>
    </row>
    <row r="77" spans="1:21" x14ac:dyDescent="0.25">
      <c r="I77" s="1"/>
      <c r="J77" s="1"/>
    </row>
    <row r="78" spans="1:21" x14ac:dyDescent="0.25">
      <c r="I78" s="1"/>
      <c r="J78" s="1"/>
    </row>
    <row r="79" spans="1:21" x14ac:dyDescent="0.25">
      <c r="I79" s="1"/>
      <c r="J79" s="1"/>
    </row>
    <row r="80" spans="1:21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  <row r="1867" spans="9:10" x14ac:dyDescent="0.25">
      <c r="I1867" s="1"/>
      <c r="J1867" s="1"/>
    </row>
    <row r="1868" spans="9:10" x14ac:dyDescent="0.25">
      <c r="I1868" s="1"/>
      <c r="J1868" s="1"/>
    </row>
    <row r="1869" spans="9:10" x14ac:dyDescent="0.25">
      <c r="I1869" s="1"/>
      <c r="J1869" s="1"/>
    </row>
    <row r="1870" spans="9:10" x14ac:dyDescent="0.25">
      <c r="I1870" s="1"/>
      <c r="J1870" s="1"/>
    </row>
    <row r="1871" spans="9:10" x14ac:dyDescent="0.25">
      <c r="I1871" s="1"/>
      <c r="J1871" s="1"/>
    </row>
    <row r="1872" spans="9:10" x14ac:dyDescent="0.25">
      <c r="I1872" s="1"/>
      <c r="J1872" s="1"/>
    </row>
  </sheetData>
  <mergeCells count="147">
    <mergeCell ref="A4:A34"/>
    <mergeCell ref="O8:S8"/>
    <mergeCell ref="F8:G8"/>
    <mergeCell ref="F7:G7"/>
    <mergeCell ref="F6:G6"/>
    <mergeCell ref="F5:G5"/>
    <mergeCell ref="F4:G4"/>
    <mergeCell ref="C15:C16"/>
    <mergeCell ref="C4:C14"/>
    <mergeCell ref="B18:B34"/>
    <mergeCell ref="B4:B17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O14:S14"/>
    <mergeCell ref="D15:E15"/>
    <mergeCell ref="F15:G15"/>
    <mergeCell ref="A1:U1"/>
    <mergeCell ref="J2:L2"/>
    <mergeCell ref="M2:N2"/>
    <mergeCell ref="O2:T2"/>
    <mergeCell ref="E2:E3"/>
    <mergeCell ref="H2:H3"/>
    <mergeCell ref="I2:I3"/>
    <mergeCell ref="U2:U3"/>
    <mergeCell ref="A2:B3"/>
    <mergeCell ref="C2:D3"/>
    <mergeCell ref="F2:G3"/>
    <mergeCell ref="D16:E16"/>
    <mergeCell ref="F16:G16"/>
    <mergeCell ref="C17:H17"/>
    <mergeCell ref="F18:G18"/>
    <mergeCell ref="D18:D19"/>
    <mergeCell ref="C18:C33"/>
    <mergeCell ref="F19:G19"/>
    <mergeCell ref="F20:G20"/>
    <mergeCell ref="F22:G22"/>
    <mergeCell ref="F23:G23"/>
    <mergeCell ref="F24:G24"/>
    <mergeCell ref="F25:G25"/>
    <mergeCell ref="F26:G26"/>
    <mergeCell ref="F27:G27"/>
    <mergeCell ref="F29:G29"/>
    <mergeCell ref="F30:G30"/>
    <mergeCell ref="F31:G31"/>
    <mergeCell ref="F28:G28"/>
    <mergeCell ref="F21:G21"/>
    <mergeCell ref="C34:H34"/>
    <mergeCell ref="F35:G35"/>
    <mergeCell ref="D20:D33"/>
    <mergeCell ref="F33:G33"/>
    <mergeCell ref="F32:G32"/>
    <mergeCell ref="F36:G36"/>
    <mergeCell ref="M36:T36"/>
    <mergeCell ref="F37:G37"/>
    <mergeCell ref="M37:T37"/>
    <mergeCell ref="C36:C37"/>
    <mergeCell ref="C38:H38"/>
    <mergeCell ref="F39:G39"/>
    <mergeCell ref="F40:G40"/>
    <mergeCell ref="F41:G41"/>
    <mergeCell ref="O46:T46"/>
    <mergeCell ref="F47:G47"/>
    <mergeCell ref="J47:L47"/>
    <mergeCell ref="M47:N47"/>
    <mergeCell ref="F48:G48"/>
    <mergeCell ref="J48:L48"/>
    <mergeCell ref="M48:N48"/>
    <mergeCell ref="C39:C44"/>
    <mergeCell ref="F42:G42"/>
    <mergeCell ref="F43:G43"/>
    <mergeCell ref="E44:G44"/>
    <mergeCell ref="A45:N45"/>
    <mergeCell ref="D39:D44"/>
    <mergeCell ref="A35:A44"/>
    <mergeCell ref="A46:A63"/>
    <mergeCell ref="B35:B38"/>
    <mergeCell ref="B39:B44"/>
    <mergeCell ref="B51:B61"/>
    <mergeCell ref="D49:E49"/>
    <mergeCell ref="F49:G49"/>
    <mergeCell ref="J49:L49"/>
    <mergeCell ref="M49:N49"/>
    <mergeCell ref="D47:D48"/>
    <mergeCell ref="B46:D46"/>
    <mergeCell ref="F46:G46"/>
    <mergeCell ref="J46:L46"/>
    <mergeCell ref="M46:N46"/>
    <mergeCell ref="C47:C48"/>
    <mergeCell ref="B47:B50"/>
    <mergeCell ref="B62:N62"/>
    <mergeCell ref="B63:G63"/>
    <mergeCell ref="H63:T63"/>
    <mergeCell ref="C51:C61"/>
    <mergeCell ref="D51:D61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1:G51"/>
    <mergeCell ref="F60:G60"/>
    <mergeCell ref="J60:L60"/>
    <mergeCell ref="M60:N60"/>
    <mergeCell ref="E61:G61"/>
    <mergeCell ref="J61:L61"/>
    <mergeCell ref="M61:N61"/>
    <mergeCell ref="C50:G50"/>
    <mergeCell ref="J50:L50"/>
    <mergeCell ref="M50:N50"/>
    <mergeCell ref="J51:L51"/>
    <mergeCell ref="M51:N51"/>
    <mergeCell ref="F52:G52"/>
    <mergeCell ref="J52:L52"/>
    <mergeCell ref="M52:N52"/>
    <mergeCell ref="F53:G53"/>
    <mergeCell ref="J53:L53"/>
    <mergeCell ref="M53:N53"/>
    <mergeCell ref="A66:U67"/>
    <mergeCell ref="A64:B64"/>
    <mergeCell ref="C64:F64"/>
    <mergeCell ref="H64:J64"/>
    <mergeCell ref="K64:M64"/>
    <mergeCell ref="N64:P64"/>
    <mergeCell ref="Q64:S64"/>
    <mergeCell ref="T64:U64"/>
    <mergeCell ref="A65:U65"/>
  </mergeCells>
  <phoneticPr fontId="25" type="noConversion"/>
  <printOptions horizontalCentered="1"/>
  <pageMargins left="0.156944444444444" right="0.156944444444444" top="0.156944444444444" bottom="7.8472222222222193E-2" header="0.196527777777778" footer="0.156944444444444"/>
  <pageSetup paperSize="9" scale="75" orientation="portrait" r:id="rId1"/>
  <ignoredErrors>
    <ignoredError sqref="J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张三</cp:lastModifiedBy>
  <cp:lastPrinted>2023-06-26T03:16:13Z</cp:lastPrinted>
  <dcterms:created xsi:type="dcterms:W3CDTF">2021-03-20T09:02:00Z</dcterms:created>
  <dcterms:modified xsi:type="dcterms:W3CDTF">2023-11-17T00:33:32Z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