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OneDrive\工作\教学计划\23级\"/>
    </mc:Choice>
  </mc:AlternateContent>
  <bookViews>
    <workbookView xWindow="-120" yWindow="-120" windowWidth="29040" windowHeight="1572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O67" i="1" l="1"/>
  <c r="C69" i="1"/>
  <c r="E57" i="1"/>
  <c r="E56" i="1"/>
  <c r="E19" i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L19" i="1"/>
  <c r="I19" i="1"/>
  <c r="I20" i="1"/>
  <c r="L20" i="1"/>
  <c r="I39" i="1"/>
  <c r="I40" i="1"/>
  <c r="I41" i="1"/>
  <c r="I42" i="1"/>
  <c r="I43" i="1"/>
  <c r="I45" i="1"/>
  <c r="I46" i="1"/>
  <c r="I47" i="1"/>
  <c r="I44" i="1"/>
  <c r="L21" i="1"/>
  <c r="L22" i="1"/>
  <c r="L23" i="1"/>
  <c r="L24" i="1"/>
  <c r="L25" i="1"/>
  <c r="L26" i="1"/>
  <c r="L27" i="1"/>
  <c r="L28" i="1"/>
  <c r="L29" i="1"/>
  <c r="L30" i="1"/>
  <c r="L31" i="1"/>
  <c r="L32" i="1"/>
  <c r="L18" i="1"/>
  <c r="E40" i="1"/>
  <c r="E41" i="1" s="1"/>
  <c r="E42" i="1" s="1"/>
  <c r="E43" i="1" s="1"/>
  <c r="E44" i="1" s="1"/>
  <c r="E45" i="1" s="1"/>
  <c r="E46" i="1" s="1"/>
  <c r="E47" i="1" s="1"/>
  <c r="L45" i="1"/>
  <c r="L44" i="1"/>
  <c r="L42" i="1"/>
  <c r="I21" i="1"/>
  <c r="I18" i="1"/>
  <c r="I22" i="1"/>
  <c r="I23" i="1"/>
  <c r="I24" i="1"/>
  <c r="I25" i="1"/>
  <c r="I26" i="1"/>
  <c r="I27" i="1"/>
  <c r="I28" i="1"/>
  <c r="I29" i="1"/>
  <c r="I30" i="1"/>
  <c r="I31" i="1"/>
  <c r="I32" i="1"/>
  <c r="I64" i="1"/>
  <c r="I66" i="1" s="1"/>
  <c r="R49" i="1"/>
  <c r="J61" i="1"/>
  <c r="J60" i="1"/>
  <c r="J59" i="1"/>
  <c r="J58" i="1"/>
  <c r="K17" i="1"/>
  <c r="L17" i="1"/>
  <c r="P49" i="1"/>
  <c r="Q49" i="1"/>
  <c r="S49" i="1"/>
  <c r="J54" i="1"/>
  <c r="I54" i="1"/>
  <c r="E58" i="1"/>
  <c r="E59" i="1" s="1"/>
  <c r="E60" i="1" s="1"/>
  <c r="M64" i="1"/>
  <c r="M66" i="1" s="1"/>
  <c r="J63" i="1"/>
  <c r="J57" i="1"/>
  <c r="K38" i="1"/>
  <c r="L38" i="1"/>
  <c r="J38" i="1"/>
  <c r="I38" i="1"/>
  <c r="L47" i="1"/>
  <c r="L46" i="1"/>
  <c r="L41" i="1"/>
  <c r="L43" i="1"/>
  <c r="L40" i="1"/>
  <c r="L39" i="1"/>
  <c r="O49" i="1"/>
  <c r="I17" i="1"/>
  <c r="T66" i="1"/>
  <c r="T67" i="1" s="1"/>
  <c r="S66" i="1"/>
  <c r="S67" i="1" s="1"/>
  <c r="R66" i="1"/>
  <c r="R67" i="1" s="1"/>
  <c r="Q66" i="1"/>
  <c r="Q67" i="1" s="1"/>
  <c r="P66" i="1"/>
  <c r="P67" i="1" s="1"/>
  <c r="O66" i="1"/>
  <c r="K48" i="1"/>
  <c r="J48" i="1"/>
  <c r="K33" i="1"/>
  <c r="J33" i="1"/>
  <c r="I48" i="1" l="1"/>
  <c r="E61" i="1"/>
  <c r="E62" i="1" s="1"/>
  <c r="E63" i="1" s="1"/>
  <c r="E64" i="1" s="1"/>
  <c r="E65" i="1" s="1"/>
  <c r="J17" i="1"/>
  <c r="J64" i="1"/>
  <c r="J66" i="1" s="1"/>
  <c r="I33" i="1"/>
  <c r="N69" i="1"/>
  <c r="L48" i="1"/>
  <c r="L33" i="1"/>
  <c r="H69" i="1" l="1"/>
  <c r="T69" i="1"/>
</calcChain>
</file>

<file path=xl/sharedStrings.xml><?xml version="1.0" encoding="utf-8"?>
<sst xmlns="http://schemas.openxmlformats.org/spreadsheetml/2006/main" count="265" uniqueCount="143">
  <si>
    <t>课程大类</t>
  </si>
  <si>
    <t>课程类别</t>
  </si>
  <si>
    <t>序号</t>
  </si>
  <si>
    <t>课程类型</t>
  </si>
  <si>
    <t>学分</t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</si>
  <si>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</si>
  <si>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</si>
  <si>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</si>
  <si>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</si>
  <si>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</si>
  <si>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</si>
  <si>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</si>
  <si>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t>基础课</t>
  </si>
  <si>
    <t>公共基础课程</t>
  </si>
  <si>
    <t>A</t>
  </si>
  <si>
    <t>中国共产党简史</t>
  </si>
  <si>
    <t>2×12</t>
  </si>
  <si>
    <t>毛泽东思想和中国特色社会主义理论体系概论</t>
  </si>
  <si>
    <t>2×16</t>
  </si>
  <si>
    <t>B</t>
  </si>
  <si>
    <t>1-6</t>
  </si>
  <si>
    <t>1-4</t>
  </si>
  <si>
    <t>2×14</t>
  </si>
  <si>
    <t>体育</t>
  </si>
  <si>
    <t>电信学院</t>
  </si>
  <si>
    <t>2×8</t>
  </si>
  <si>
    <t>小计</t>
  </si>
  <si>
    <t>专业技能课</t>
  </si>
  <si>
    <t>专业群共享课程</t>
  </si>
  <si>
    <t>专业必修课程</t>
  </si>
  <si>
    <t>公共平台课程</t>
  </si>
  <si>
    <t>大学语文</t>
  </si>
  <si>
    <t>素质教育类课程</t>
  </si>
  <si>
    <t>文化素质类</t>
  </si>
  <si>
    <t>专业课程</t>
  </si>
  <si>
    <t>周课时小计</t>
  </si>
  <si>
    <t>课程名称</t>
  </si>
  <si>
    <t>总时数</t>
  </si>
  <si>
    <t>总周数</t>
  </si>
  <si>
    <t>思想政治理论课综合实践</t>
  </si>
  <si>
    <t>C</t>
  </si>
  <si>
    <t>4×4</t>
  </si>
  <si>
    <t>马院</t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</si>
  <si>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</si>
  <si>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</si>
  <si>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</si>
  <si>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</si>
  <si>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</si>
  <si>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</si>
  <si>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</si>
  <si>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t>总学分</t>
  </si>
  <si>
    <t>总学时</t>
  </si>
  <si>
    <t>理论学时</t>
  </si>
  <si>
    <t>实践学时</t>
  </si>
  <si>
    <t>大学英语</t>
    <phoneticPr fontId="5" type="noConversion"/>
  </si>
  <si>
    <t>高等数学</t>
    <phoneticPr fontId="5" type="noConversion"/>
  </si>
  <si>
    <t>土木工程概论</t>
  </si>
  <si>
    <t>建筑制图</t>
  </si>
  <si>
    <t>建筑材料</t>
    <phoneticPr fontId="7" type="noConversion"/>
  </si>
  <si>
    <t>建筑CAD</t>
  </si>
  <si>
    <t>建筑工程测量</t>
  </si>
  <si>
    <t>建筑工程经济</t>
  </si>
  <si>
    <t>公共艺术类</t>
    <phoneticPr fontId="5" type="noConversion"/>
  </si>
  <si>
    <t>2×14</t>
    <phoneticPr fontId="5" type="noConversion"/>
  </si>
  <si>
    <t>3×16</t>
    <phoneticPr fontId="5" type="noConversion"/>
  </si>
  <si>
    <t>3×11</t>
    <phoneticPr fontId="5" type="noConversion"/>
  </si>
  <si>
    <t>2×12</t>
    <phoneticPr fontId="7" type="noConversion"/>
  </si>
  <si>
    <t>选修课</t>
    <phoneticPr fontId="5" type="noConversion"/>
  </si>
  <si>
    <t>建工学院</t>
    <phoneticPr fontId="7" type="noConversion"/>
  </si>
  <si>
    <t>安装工程识图与计量计价</t>
    <phoneticPr fontId="7" type="noConversion"/>
  </si>
  <si>
    <t>安装工程造价BIM应用</t>
    <phoneticPr fontId="7" type="noConversion"/>
  </si>
  <si>
    <t>工程项目管理/施工组织设计</t>
    <phoneticPr fontId="7" type="noConversion"/>
  </si>
  <si>
    <t>A</t>
    <phoneticPr fontId="7" type="noConversion"/>
  </si>
  <si>
    <t>建筑CAD实训</t>
  </si>
  <si>
    <t>BIM建模实训</t>
    <phoneticPr fontId="7" type="noConversion"/>
  </si>
  <si>
    <t>建筑工程测量实训</t>
    <phoneticPr fontId="7" type="noConversion"/>
  </si>
  <si>
    <t>钢筋工程手工算量实训</t>
  </si>
  <si>
    <t>土建工程计量与计价实训</t>
    <phoneticPr fontId="7" type="noConversion"/>
  </si>
  <si>
    <t>建筑工程造价综合实训</t>
    <phoneticPr fontId="7" type="noConversion"/>
  </si>
  <si>
    <t>建筑工程招投标综合实训</t>
    <phoneticPr fontId="7" type="noConversion"/>
  </si>
  <si>
    <r>
      <t>计算机应用基础实训</t>
    </r>
    <r>
      <rPr>
        <sz val="8"/>
        <rFont val="Times New Roman"/>
        <family val="1"/>
      </rPr>
      <t/>
    </r>
    <phoneticPr fontId="5" type="noConversion"/>
  </si>
  <si>
    <t>3×16</t>
    <phoneticPr fontId="7" type="noConversion"/>
  </si>
  <si>
    <t>2×16</t>
    <phoneticPr fontId="7" type="noConversion"/>
  </si>
  <si>
    <t>★土建工程计量与计价</t>
    <phoneticPr fontId="7" type="noConversion"/>
  </si>
  <si>
    <t>★装饰工程计量与计价</t>
    <phoneticPr fontId="7" type="noConversion"/>
  </si>
  <si>
    <t>★工程造价原理</t>
    <phoneticPr fontId="7" type="noConversion"/>
  </si>
  <si>
    <t>工程造价管理与案例分析</t>
    <phoneticPr fontId="7" type="noConversion"/>
  </si>
  <si>
    <r>
      <t xml:space="preserve">专业选修课程
</t>
    </r>
    <r>
      <rPr>
        <u/>
        <sz val="8"/>
        <rFont val="宋体"/>
        <family val="3"/>
        <charset val="134"/>
      </rPr>
      <t/>
    </r>
    <phoneticPr fontId="5" type="noConversion"/>
  </si>
  <si>
    <t>▲建筑工程造价BIM应用</t>
    <phoneticPr fontId="7" type="noConversion"/>
  </si>
  <si>
    <t>▲BIM建模</t>
    <phoneticPr fontId="7" type="noConversion"/>
  </si>
  <si>
    <t>★建筑结构与施工图识读</t>
    <phoneticPr fontId="7" type="noConversion"/>
  </si>
  <si>
    <t>建筑构造与施工图识读</t>
    <phoneticPr fontId="7" type="noConversion"/>
  </si>
  <si>
    <t>2×8</t>
    <phoneticPr fontId="7" type="noConversion"/>
  </si>
  <si>
    <t>3×8</t>
    <phoneticPr fontId="7" type="noConversion"/>
  </si>
  <si>
    <t>▲钢筋工程手工算量</t>
    <phoneticPr fontId="7" type="noConversion"/>
  </si>
  <si>
    <t>建工学院</t>
    <phoneticPr fontId="5" type="noConversion"/>
  </si>
  <si>
    <t>6×8</t>
    <phoneticPr fontId="7" type="noConversion"/>
  </si>
  <si>
    <t>装配式建筑施工及清单编制</t>
    <phoneticPr fontId="7" type="noConversion"/>
  </si>
  <si>
    <t>4×8</t>
    <phoneticPr fontId="7" type="noConversion"/>
  </si>
  <si>
    <t>专业课程</t>
    <phoneticPr fontId="7" type="noConversion"/>
  </si>
  <si>
    <t>附件：2023级《工程造价》专业（普招班）教学进程表</t>
    <phoneticPr fontId="5" type="noConversion"/>
  </si>
  <si>
    <t>课  程  名  称</t>
  </si>
  <si>
    <t>授 课 时 数</t>
  </si>
  <si>
    <t>考   核</t>
  </si>
  <si>
    <t>必
修
课</t>
  </si>
  <si>
    <t>思想道德与法治</t>
  </si>
  <si>
    <t>3×13</t>
  </si>
  <si>
    <t>习近平新时代中国特色社会主义思想概论</t>
  </si>
  <si>
    <t>4×10</t>
  </si>
  <si>
    <t>形势与政策（含廉洁教育）</t>
  </si>
  <si>
    <t>第1、3、4、5学期：2课时/周×4周，第2学期：2课时/周×5周（含廉洁教育2课时），第6学期为实践教学2课时/周×4周。</t>
  </si>
  <si>
    <t>4×12</t>
  </si>
  <si>
    <t>3×16</t>
  </si>
  <si>
    <t>基础部</t>
  </si>
  <si>
    <t>计算机应用基础</t>
  </si>
  <si>
    <t>大学生职业规划与就业指导</t>
  </si>
  <si>
    <t>1、4</t>
  </si>
  <si>
    <t>创新思维与创业基础</t>
  </si>
  <si>
    <t>劳动教育</t>
  </si>
  <si>
    <t>16课时×1周</t>
  </si>
  <si>
    <t>军事理论</t>
  </si>
  <si>
    <t>大学生心理健康</t>
  </si>
  <si>
    <t>任选课</t>
  </si>
  <si>
    <t>网络课</t>
  </si>
  <si>
    <t>教务处</t>
  </si>
  <si>
    <t>艺术类</t>
  </si>
  <si>
    <t>网络课，美术鉴赏、音乐鉴赏、舞蹈鉴赏、书法鉴赏、艺术导论、影视鉴赏、戏剧鉴赏、戏曲鉴赏八门艺术类课程修满其中的一门。</t>
  </si>
  <si>
    <t>建筑工程资料管理/监理概论</t>
    <phoneticPr fontId="7" type="noConversion"/>
  </si>
  <si>
    <t>实训课</t>
  </si>
  <si>
    <t>各  学  期  周  数</t>
  </si>
  <si>
    <r>
      <t>4</t>
    </r>
    <r>
      <rPr>
        <sz val="6"/>
        <rFont val="宋体"/>
        <family val="3"/>
        <charset val="134"/>
        <scheme val="minor"/>
      </rPr>
      <t>（不占用整周时段，其他课程正常排课）</t>
    </r>
  </si>
  <si>
    <t>军事技能</t>
  </si>
  <si>
    <t>包括道德品德、身心健康、艺术实践、创新创业、社会服务等五个类别，每个类别各2学分，单项累计上限4个学分，学生利用课余时间参与各类活动，毕业时必须修满8学分。</t>
  </si>
  <si>
    <t>建筑法规/工程事故分析与处理</t>
    <phoneticPr fontId="7" type="noConversion"/>
  </si>
  <si>
    <t>智能建造工程概论</t>
    <phoneticPr fontId="7" type="noConversion"/>
  </si>
  <si>
    <t>★工程招投标与合同管理</t>
    <phoneticPr fontId="7" type="noConversion"/>
  </si>
  <si>
    <t>★建筑施工技术</t>
    <phoneticPr fontId="5" type="noConversion"/>
  </si>
  <si>
    <t>体育部</t>
    <phoneticPr fontId="7" type="noConversion"/>
  </si>
  <si>
    <t>入学教育</t>
    <phoneticPr fontId="7" type="noConversion"/>
  </si>
  <si>
    <t>毕业教育</t>
    <phoneticPr fontId="7" type="noConversion"/>
  </si>
  <si>
    <t>3×11</t>
    <phoneticPr fontId="7" type="noConversion"/>
  </si>
  <si>
    <r>
      <rPr>
        <b/>
        <sz val="8"/>
        <rFont val="宋体"/>
        <family val="3"/>
        <charset val="134"/>
        <scheme val="minor"/>
      </rPr>
      <t>必备证书：</t>
    </r>
    <r>
      <rPr>
        <sz val="8"/>
        <rFont val="宋体"/>
        <family val="3"/>
        <charset val="134"/>
        <scheme val="minor"/>
      </rPr>
      <t>1、获得本专业相关职业资格证书或技能等级证书、1+X证书一项及以上；2、外语类证书：英语证书四级（284分以上）；3、计算机类证书：全国计算机等级考试一级（计算机基础及MsOffice应用）。</t>
    </r>
    <phoneticPr fontId="5" type="noConversion"/>
  </si>
  <si>
    <t>3×12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</si>
</sst>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0_ "/>
    <numFmt numFmtId="178" formatCode="0.0_);[Red]\(0.0\)"/>
    <numFmt numFmtId="179" formatCode="0.0_ "/>
  </numFmts>
  <fonts count="17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u/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10"/>
      <name val="宋体"/>
      <family val="3"/>
      <charset val="134"/>
      <scheme val="minor"/>
    </font>
    <font>
      <sz val="12"/>
      <name val="宋体"/>
      <family val="3"/>
      <charset val="134"/>
    </font>
    <font>
      <sz val="7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6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177" fontId="6" fillId="0" borderId="1" xfId="2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6" fillId="0" borderId="1" xfId="0" applyFont="1" applyBorder="1">
      <alignment vertical="center"/>
    </xf>
    <xf numFmtId="0" fontId="6" fillId="0" borderId="8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76" fontId="12" fillId="2" borderId="3" xfId="0" applyNumberFormat="1" applyFont="1" applyFill="1" applyBorder="1" applyAlignment="1">
      <alignment horizontal="center" vertical="center" wrapText="1"/>
    </xf>
    <xf numFmtId="177" fontId="6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176" fontId="12" fillId="3" borderId="1" xfId="0" applyNumberFormat="1" applyFont="1" applyFill="1" applyBorder="1" applyAlignment="1">
      <alignment horizontal="center" vertical="center" wrapText="1"/>
    </xf>
    <xf numFmtId="178" fontId="12" fillId="3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79" fontId="6" fillId="0" borderId="5" xfId="0" applyNumberFormat="1" applyFont="1" applyBorder="1" applyAlignment="1">
      <alignment horizontal="center" vertical="center" wrapText="1"/>
    </xf>
    <xf numFmtId="179" fontId="6" fillId="0" borderId="8" xfId="0" applyNumberFormat="1" applyFont="1" applyBorder="1" applyAlignment="1">
      <alignment horizontal="center" vertical="center" wrapText="1"/>
    </xf>
    <xf numFmtId="179" fontId="6" fillId="0" borderId="6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16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8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vertical="center" wrapText="1"/>
    </xf>
    <xf numFmtId="49" fontId="6" fillId="0" borderId="6" xfId="0" applyNumberFormat="1" applyFont="1" applyBorder="1" applyAlignment="1">
      <alignment vertical="center" wrapText="1"/>
    </xf>
    <xf numFmtId="49" fontId="6" fillId="0" borderId="5" xfId="1" applyNumberFormat="1" applyFont="1" applyBorder="1" applyAlignment="1">
      <alignment vertical="center" wrapText="1"/>
    </xf>
    <xf numFmtId="49" fontId="6" fillId="0" borderId="6" xfId="1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75"/>
  <sheetViews>
    <sheetView tabSelected="1" zoomScale="115" zoomScaleNormal="115" workbookViewId="0">
      <pane xSplit="2" ySplit="3" topLeftCell="C37" activePane="bottomRight" state="frozen"/>
      <selection pane="topRight"/>
      <selection pane="bottomLeft"/>
      <selection pane="bottomRight" activeCell="Y14" sqref="Y14"/>
    </sheetView>
  </sheetViews>
  <sheetFormatPr defaultColWidth="9.8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875" style="1"/>
    <col min="7" max="7" width="11.375" style="1" customWidth="1"/>
    <col min="8" max="8" width="4.125" style="1" customWidth="1"/>
    <col min="9" max="9" width="4.125" style="3" customWidth="1"/>
    <col min="10" max="10" width="6.625" style="3" customWidth="1"/>
    <col min="11" max="11" width="4.375" style="1" customWidth="1"/>
    <col min="12" max="12" width="3.625" style="1" customWidth="1"/>
    <col min="13" max="13" width="5.625" style="1" customWidth="1"/>
    <col min="14" max="14" width="6.125" style="1" customWidth="1"/>
    <col min="15" max="16" width="5" style="1" customWidth="1"/>
    <col min="17" max="17" width="4.125" style="1" customWidth="1"/>
    <col min="18" max="18" width="4.5" style="1" customWidth="1"/>
    <col min="19" max="19" width="5" style="1" customWidth="1"/>
    <col min="20" max="20" width="4.125" style="1" customWidth="1"/>
    <col min="21" max="21" width="6.875" style="1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75" style="1" customWidth="1"/>
    <col min="29" max="29" width="12.375" style="1" customWidth="1"/>
    <col min="30" max="30" width="11.875" style="1" customWidth="1"/>
    <col min="31" max="16384" width="9.875" style="1"/>
  </cols>
  <sheetData>
    <row r="1" spans="1:21" ht="18.75" x14ac:dyDescent="0.15">
      <c r="A1" s="103" t="s">
        <v>100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21" s="2" customFormat="1" x14ac:dyDescent="0.15">
      <c r="A2" s="53" t="s">
        <v>0</v>
      </c>
      <c r="B2" s="110"/>
      <c r="C2" s="53" t="s">
        <v>1</v>
      </c>
      <c r="D2" s="110"/>
      <c r="E2" s="53" t="s">
        <v>2</v>
      </c>
      <c r="F2" s="53" t="s">
        <v>101</v>
      </c>
      <c r="G2" s="53"/>
      <c r="H2" s="108" t="s">
        <v>3</v>
      </c>
      <c r="I2" s="53" t="s">
        <v>4</v>
      </c>
      <c r="J2" s="53" t="s">
        <v>102</v>
      </c>
      <c r="K2" s="53"/>
      <c r="L2" s="53"/>
      <c r="M2" s="53" t="s">
        <v>103</v>
      </c>
      <c r="N2" s="53"/>
      <c r="O2" s="53" t="s">
        <v>5</v>
      </c>
      <c r="P2" s="53"/>
      <c r="Q2" s="53"/>
      <c r="R2" s="53"/>
      <c r="S2" s="53"/>
      <c r="T2" s="53"/>
      <c r="U2" s="53" t="s">
        <v>6</v>
      </c>
    </row>
    <row r="3" spans="1:21" s="2" customFormat="1" x14ac:dyDescent="0.15">
      <c r="A3" s="53"/>
      <c r="B3" s="110"/>
      <c r="C3" s="53"/>
      <c r="D3" s="110"/>
      <c r="E3" s="53"/>
      <c r="F3" s="53"/>
      <c r="G3" s="53"/>
      <c r="H3" s="109"/>
      <c r="I3" s="53"/>
      <c r="J3" s="14" t="s">
        <v>7</v>
      </c>
      <c r="K3" s="14" t="s">
        <v>8</v>
      </c>
      <c r="L3" s="14" t="s">
        <v>9</v>
      </c>
      <c r="M3" s="14" t="s">
        <v>10</v>
      </c>
      <c r="N3" s="14" t="s">
        <v>11</v>
      </c>
      <c r="O3" s="14">
        <v>1</v>
      </c>
      <c r="P3" s="14">
        <v>2</v>
      </c>
      <c r="Q3" s="14">
        <v>3</v>
      </c>
      <c r="R3" s="14">
        <v>4</v>
      </c>
      <c r="S3" s="14">
        <v>5</v>
      </c>
      <c r="T3" s="14">
        <v>6</v>
      </c>
      <c r="U3" s="53"/>
    </row>
    <row r="4" spans="1:21" x14ac:dyDescent="0.15">
      <c r="A4" s="61" t="s">
        <v>104</v>
      </c>
      <c r="B4" s="64" t="s">
        <v>12</v>
      </c>
      <c r="C4" s="64" t="s">
        <v>30</v>
      </c>
      <c r="D4" s="65" t="s">
        <v>13</v>
      </c>
      <c r="E4" s="5">
        <v>1</v>
      </c>
      <c r="F4" s="83" t="s">
        <v>105</v>
      </c>
      <c r="G4" s="102"/>
      <c r="H4" s="5" t="s">
        <v>14</v>
      </c>
      <c r="I4" s="5">
        <v>2.5</v>
      </c>
      <c r="J4" s="16">
        <v>40</v>
      </c>
      <c r="K4" s="5">
        <v>40</v>
      </c>
      <c r="L4" s="5"/>
      <c r="M4" s="5"/>
      <c r="N4" s="5">
        <v>1</v>
      </c>
      <c r="O4" s="5" t="s">
        <v>106</v>
      </c>
      <c r="P4" s="5"/>
      <c r="Q4" s="5"/>
      <c r="R4" s="5"/>
      <c r="S4" s="5"/>
      <c r="T4" s="10"/>
      <c r="U4" s="5" t="s">
        <v>42</v>
      </c>
    </row>
    <row r="5" spans="1:21" x14ac:dyDescent="0.15">
      <c r="A5" s="61"/>
      <c r="B5" s="61"/>
      <c r="C5" s="64"/>
      <c r="D5" s="66"/>
      <c r="E5" s="5">
        <v>2</v>
      </c>
      <c r="F5" s="83" t="s">
        <v>15</v>
      </c>
      <c r="G5" s="82"/>
      <c r="H5" s="5" t="s">
        <v>14</v>
      </c>
      <c r="I5" s="7">
        <v>1.5</v>
      </c>
      <c r="J5" s="17">
        <v>24</v>
      </c>
      <c r="K5" s="5">
        <v>24</v>
      </c>
      <c r="L5" s="5"/>
      <c r="M5" s="7">
        <v>2</v>
      </c>
      <c r="N5" s="7"/>
      <c r="O5" s="7"/>
      <c r="P5" s="18" t="s">
        <v>16</v>
      </c>
      <c r="Q5" s="7"/>
      <c r="R5" s="7"/>
      <c r="S5" s="7"/>
      <c r="T5" s="10"/>
      <c r="U5" s="5" t="s">
        <v>42</v>
      </c>
    </row>
    <row r="6" spans="1:21" ht="21" x14ac:dyDescent="0.15">
      <c r="A6" s="61"/>
      <c r="B6" s="61"/>
      <c r="C6" s="64"/>
      <c r="D6" s="66"/>
      <c r="E6" s="5">
        <v>3</v>
      </c>
      <c r="F6" s="104" t="s">
        <v>17</v>
      </c>
      <c r="G6" s="105"/>
      <c r="H6" s="5" t="s">
        <v>14</v>
      </c>
      <c r="I6" s="7">
        <v>2</v>
      </c>
      <c r="J6" s="17">
        <v>32</v>
      </c>
      <c r="K6" s="5">
        <v>32</v>
      </c>
      <c r="L6" s="5"/>
      <c r="M6" s="7"/>
      <c r="N6" s="7">
        <v>3</v>
      </c>
      <c r="O6" s="7"/>
      <c r="P6" s="18"/>
      <c r="Q6" s="5" t="s">
        <v>18</v>
      </c>
      <c r="R6" s="7"/>
      <c r="S6" s="7"/>
      <c r="T6" s="10"/>
      <c r="U6" s="5" t="s">
        <v>42</v>
      </c>
    </row>
    <row r="7" spans="1:21" x14ac:dyDescent="0.15">
      <c r="A7" s="61"/>
      <c r="B7" s="61"/>
      <c r="C7" s="64"/>
      <c r="D7" s="66"/>
      <c r="E7" s="5">
        <v>4</v>
      </c>
      <c r="F7" s="104" t="s">
        <v>107</v>
      </c>
      <c r="G7" s="105"/>
      <c r="H7" s="5" t="s">
        <v>14</v>
      </c>
      <c r="I7" s="7">
        <v>2.5</v>
      </c>
      <c r="J7" s="19">
        <v>40</v>
      </c>
      <c r="K7" s="5">
        <v>40</v>
      </c>
      <c r="L7" s="5"/>
      <c r="M7" s="7">
        <v>4</v>
      </c>
      <c r="N7" s="7"/>
      <c r="O7" s="7"/>
      <c r="P7" s="18"/>
      <c r="Q7" s="7"/>
      <c r="R7" s="7" t="s">
        <v>108</v>
      </c>
      <c r="S7" s="7"/>
      <c r="T7" s="10"/>
      <c r="U7" s="5" t="s">
        <v>42</v>
      </c>
    </row>
    <row r="8" spans="1:21" ht="32.25" customHeight="1" x14ac:dyDescent="0.15">
      <c r="A8" s="61"/>
      <c r="B8" s="61"/>
      <c r="C8" s="64"/>
      <c r="D8" s="66"/>
      <c r="E8" s="5">
        <v>5</v>
      </c>
      <c r="F8" s="106" t="s">
        <v>109</v>
      </c>
      <c r="G8" s="107"/>
      <c r="H8" s="20" t="s">
        <v>19</v>
      </c>
      <c r="I8" s="5">
        <v>1</v>
      </c>
      <c r="J8" s="17">
        <v>50</v>
      </c>
      <c r="K8" s="5">
        <v>42</v>
      </c>
      <c r="L8" s="5">
        <v>8</v>
      </c>
      <c r="M8" s="7"/>
      <c r="N8" s="21" t="s">
        <v>20</v>
      </c>
      <c r="O8" s="112" t="s">
        <v>110</v>
      </c>
      <c r="P8" s="113"/>
      <c r="Q8" s="113"/>
      <c r="R8" s="113"/>
      <c r="S8" s="113"/>
      <c r="T8" s="114"/>
      <c r="U8" s="5" t="s">
        <v>42</v>
      </c>
    </row>
    <row r="9" spans="1:21" ht="21" x14ac:dyDescent="0.15">
      <c r="A9" s="61"/>
      <c r="B9" s="61"/>
      <c r="C9" s="64"/>
      <c r="D9" s="66"/>
      <c r="E9" s="5">
        <v>6</v>
      </c>
      <c r="F9" s="83" t="s">
        <v>23</v>
      </c>
      <c r="G9" s="102"/>
      <c r="H9" s="22" t="s">
        <v>19</v>
      </c>
      <c r="I9" s="5">
        <v>6</v>
      </c>
      <c r="J9" s="23">
        <v>108</v>
      </c>
      <c r="K9" s="5">
        <v>12</v>
      </c>
      <c r="L9" s="5">
        <v>96</v>
      </c>
      <c r="M9" s="5"/>
      <c r="N9" s="21" t="s">
        <v>21</v>
      </c>
      <c r="O9" s="5" t="s">
        <v>16</v>
      </c>
      <c r="P9" s="5" t="s">
        <v>63</v>
      </c>
      <c r="Q9" s="5" t="s">
        <v>22</v>
      </c>
      <c r="R9" s="5" t="s">
        <v>22</v>
      </c>
      <c r="S9" s="5"/>
      <c r="T9" s="10"/>
      <c r="U9" s="5" t="s">
        <v>137</v>
      </c>
    </row>
    <row r="10" spans="1:21" x14ac:dyDescent="0.15">
      <c r="A10" s="61"/>
      <c r="B10" s="61"/>
      <c r="C10" s="64"/>
      <c r="D10" s="66"/>
      <c r="E10" s="5">
        <v>7</v>
      </c>
      <c r="F10" s="83" t="s">
        <v>54</v>
      </c>
      <c r="G10" s="102"/>
      <c r="H10" s="7" t="s">
        <v>14</v>
      </c>
      <c r="I10" s="24">
        <v>6</v>
      </c>
      <c r="J10" s="13">
        <v>96</v>
      </c>
      <c r="K10" s="5">
        <v>96</v>
      </c>
      <c r="L10" s="5"/>
      <c r="M10" s="5">
        <v>1</v>
      </c>
      <c r="N10" s="5">
        <v>2</v>
      </c>
      <c r="O10" s="5" t="s">
        <v>111</v>
      </c>
      <c r="P10" s="5" t="s">
        <v>112</v>
      </c>
      <c r="Q10" s="5"/>
      <c r="R10" s="5"/>
      <c r="S10" s="5"/>
      <c r="T10" s="5"/>
      <c r="U10" s="15" t="s">
        <v>113</v>
      </c>
    </row>
    <row r="11" spans="1:21" x14ac:dyDescent="0.15">
      <c r="A11" s="61"/>
      <c r="B11" s="61"/>
      <c r="C11" s="64"/>
      <c r="D11" s="67"/>
      <c r="E11" s="5">
        <v>8</v>
      </c>
      <c r="F11" s="64" t="s">
        <v>114</v>
      </c>
      <c r="G11" s="111"/>
      <c r="H11" s="7" t="s">
        <v>19</v>
      </c>
      <c r="I11" s="5">
        <v>3</v>
      </c>
      <c r="J11" s="13">
        <v>48</v>
      </c>
      <c r="K11" s="5">
        <v>24</v>
      </c>
      <c r="L11" s="5">
        <v>24</v>
      </c>
      <c r="M11" s="5"/>
      <c r="N11" s="5">
        <v>2</v>
      </c>
      <c r="O11" s="5"/>
      <c r="P11" s="5" t="s">
        <v>64</v>
      </c>
      <c r="Q11" s="5"/>
      <c r="R11" s="5"/>
      <c r="S11" s="5"/>
      <c r="T11" s="5"/>
      <c r="U11" s="15" t="s">
        <v>24</v>
      </c>
    </row>
    <row r="12" spans="1:21" x14ac:dyDescent="0.15">
      <c r="A12" s="61"/>
      <c r="B12" s="61"/>
      <c r="C12" s="64"/>
      <c r="D12" s="64">
        <v>9</v>
      </c>
      <c r="E12" s="64"/>
      <c r="F12" s="83" t="s">
        <v>115</v>
      </c>
      <c r="G12" s="102"/>
      <c r="H12" s="22" t="s">
        <v>19</v>
      </c>
      <c r="I12" s="5">
        <v>2</v>
      </c>
      <c r="J12" s="23">
        <v>32</v>
      </c>
      <c r="K12" s="5">
        <v>24</v>
      </c>
      <c r="L12" s="5">
        <v>8</v>
      </c>
      <c r="M12" s="5"/>
      <c r="N12" s="5" t="s">
        <v>116</v>
      </c>
      <c r="O12" s="5" t="s">
        <v>25</v>
      </c>
      <c r="P12" s="25"/>
      <c r="Q12" s="5"/>
      <c r="R12" s="5" t="s">
        <v>25</v>
      </c>
      <c r="S12" s="25"/>
      <c r="T12" s="10"/>
      <c r="U12" s="5" t="s">
        <v>43</v>
      </c>
    </row>
    <row r="13" spans="1:21" x14ac:dyDescent="0.15">
      <c r="A13" s="61"/>
      <c r="B13" s="61"/>
      <c r="C13" s="64"/>
      <c r="D13" s="64">
        <v>10</v>
      </c>
      <c r="E13" s="64"/>
      <c r="F13" s="83" t="s">
        <v>117</v>
      </c>
      <c r="G13" s="102"/>
      <c r="H13" s="22" t="s">
        <v>19</v>
      </c>
      <c r="I13" s="5">
        <v>2</v>
      </c>
      <c r="J13" s="13">
        <v>32</v>
      </c>
      <c r="K13" s="5">
        <v>24</v>
      </c>
      <c r="L13" s="5">
        <v>8</v>
      </c>
      <c r="M13" s="5"/>
      <c r="N13" s="5">
        <v>2</v>
      </c>
      <c r="O13" s="5"/>
      <c r="P13" s="18" t="s">
        <v>82</v>
      </c>
      <c r="Q13" s="5"/>
      <c r="R13" s="5"/>
      <c r="S13" s="5"/>
      <c r="T13" s="10"/>
      <c r="U13" s="5" t="s">
        <v>43</v>
      </c>
    </row>
    <row r="14" spans="1:21" ht="19.5" customHeight="1" x14ac:dyDescent="0.15">
      <c r="A14" s="61"/>
      <c r="B14" s="61"/>
      <c r="C14" s="64"/>
      <c r="D14" s="64">
        <v>11</v>
      </c>
      <c r="E14" s="64"/>
      <c r="F14" s="83" t="s">
        <v>118</v>
      </c>
      <c r="G14" s="84"/>
      <c r="H14" s="22" t="s">
        <v>19</v>
      </c>
      <c r="I14" s="5">
        <v>1</v>
      </c>
      <c r="J14" s="26">
        <v>16</v>
      </c>
      <c r="K14" s="5">
        <v>8</v>
      </c>
      <c r="L14" s="5">
        <v>8</v>
      </c>
      <c r="M14" s="5"/>
      <c r="N14" s="5">
        <v>2</v>
      </c>
      <c r="P14" s="10" t="s">
        <v>119</v>
      </c>
      <c r="Q14" s="10"/>
      <c r="R14" s="10"/>
      <c r="S14" s="10"/>
      <c r="T14" s="10"/>
      <c r="U14" s="5" t="s">
        <v>43</v>
      </c>
    </row>
    <row r="15" spans="1:21" x14ac:dyDescent="0.15">
      <c r="A15" s="61"/>
      <c r="B15" s="61"/>
      <c r="C15" s="69" t="s">
        <v>32</v>
      </c>
      <c r="D15" s="83">
        <v>12</v>
      </c>
      <c r="E15" s="84"/>
      <c r="F15" s="83" t="s">
        <v>120</v>
      </c>
      <c r="G15" s="84"/>
      <c r="H15" s="20" t="s">
        <v>19</v>
      </c>
      <c r="I15" s="5">
        <v>2</v>
      </c>
      <c r="J15" s="23">
        <v>36</v>
      </c>
      <c r="K15" s="5">
        <v>24</v>
      </c>
      <c r="L15" s="5">
        <v>12</v>
      </c>
      <c r="M15" s="5"/>
      <c r="N15" s="5">
        <v>1</v>
      </c>
      <c r="O15" s="18" t="s">
        <v>142</v>
      </c>
      <c r="P15" s="5"/>
      <c r="Q15" s="5"/>
      <c r="R15" s="5"/>
      <c r="S15" s="5"/>
      <c r="T15" s="10"/>
      <c r="U15" s="5" t="s">
        <v>43</v>
      </c>
    </row>
    <row r="16" spans="1:21" x14ac:dyDescent="0.15">
      <c r="A16" s="61"/>
      <c r="B16" s="61"/>
      <c r="C16" s="70"/>
      <c r="D16" s="83">
        <v>13</v>
      </c>
      <c r="E16" s="84"/>
      <c r="F16" s="83" t="s">
        <v>121</v>
      </c>
      <c r="G16" s="102"/>
      <c r="H16" s="22" t="s">
        <v>19</v>
      </c>
      <c r="I16" s="5">
        <v>2</v>
      </c>
      <c r="J16" s="23">
        <v>32</v>
      </c>
      <c r="K16" s="5">
        <v>26</v>
      </c>
      <c r="L16" s="5">
        <v>6</v>
      </c>
      <c r="M16" s="5"/>
      <c r="N16" s="5">
        <v>1</v>
      </c>
      <c r="O16" s="5" t="s">
        <v>140</v>
      </c>
      <c r="P16" s="7"/>
      <c r="Q16" s="5"/>
      <c r="R16" s="5"/>
      <c r="S16" s="5"/>
      <c r="T16" s="10"/>
      <c r="U16" s="5" t="s">
        <v>43</v>
      </c>
    </row>
    <row r="17" spans="1:31" x14ac:dyDescent="0.15">
      <c r="A17" s="61"/>
      <c r="B17" s="61"/>
      <c r="C17" s="78" t="s">
        <v>26</v>
      </c>
      <c r="D17" s="79"/>
      <c r="E17" s="79"/>
      <c r="F17" s="79"/>
      <c r="G17" s="79"/>
      <c r="H17" s="80"/>
      <c r="I17" s="27">
        <f>SUM(I4:I16)</f>
        <v>33.5</v>
      </c>
      <c r="J17" s="28">
        <f>K17+L17</f>
        <v>586</v>
      </c>
      <c r="K17" s="28">
        <f t="shared" ref="K17:L17" si="0">SUM(K4:K16)</f>
        <v>416</v>
      </c>
      <c r="L17" s="28">
        <f t="shared" si="0"/>
        <v>170</v>
      </c>
      <c r="M17" s="27"/>
      <c r="N17" s="27"/>
      <c r="O17" s="27">
        <v>19</v>
      </c>
      <c r="P17" s="27">
        <v>12</v>
      </c>
      <c r="Q17" s="27">
        <v>6</v>
      </c>
      <c r="R17" s="27">
        <v>10</v>
      </c>
      <c r="S17" s="27">
        <v>2</v>
      </c>
      <c r="T17" s="27"/>
      <c r="U17" s="29"/>
      <c r="AA17" s="4"/>
      <c r="AC17" s="4"/>
      <c r="AD17" s="4"/>
      <c r="AE17" s="4"/>
    </row>
    <row r="18" spans="1:31" x14ac:dyDescent="0.15">
      <c r="A18" s="61"/>
      <c r="B18" s="65" t="s">
        <v>27</v>
      </c>
      <c r="C18" s="65" t="s">
        <v>99</v>
      </c>
      <c r="D18" s="64" t="s">
        <v>28</v>
      </c>
      <c r="E18" s="5">
        <v>1</v>
      </c>
      <c r="F18" s="48" t="s">
        <v>56</v>
      </c>
      <c r="G18" s="50"/>
      <c r="H18" s="22" t="s">
        <v>19</v>
      </c>
      <c r="I18" s="5">
        <f t="shared" ref="I18:I31" si="1">J18/16</f>
        <v>2</v>
      </c>
      <c r="J18" s="5">
        <v>32</v>
      </c>
      <c r="K18" s="5">
        <v>24</v>
      </c>
      <c r="L18" s="5">
        <f>J18-K18</f>
        <v>8</v>
      </c>
      <c r="M18" s="5">
        <v>1</v>
      </c>
      <c r="N18" s="5"/>
      <c r="O18" s="5" t="s">
        <v>65</v>
      </c>
      <c r="P18" s="5"/>
      <c r="Q18" s="5"/>
      <c r="R18" s="5"/>
      <c r="S18" s="5"/>
      <c r="T18" s="10"/>
      <c r="U18" s="5" t="s">
        <v>68</v>
      </c>
      <c r="AA18" s="4"/>
      <c r="AC18" s="4"/>
      <c r="AD18" s="6"/>
      <c r="AE18" s="4"/>
    </row>
    <row r="19" spans="1:31" x14ac:dyDescent="0.15">
      <c r="A19" s="61"/>
      <c r="B19" s="66"/>
      <c r="C19" s="66"/>
      <c r="D19" s="64"/>
      <c r="E19" s="5">
        <f>E18+1</f>
        <v>2</v>
      </c>
      <c r="F19" s="51" t="s">
        <v>58</v>
      </c>
      <c r="G19" s="52"/>
      <c r="H19" s="22" t="s">
        <v>19</v>
      </c>
      <c r="I19" s="5">
        <f t="shared" ref="I19" si="2">J19/16</f>
        <v>2</v>
      </c>
      <c r="J19" s="5">
        <v>32</v>
      </c>
      <c r="K19" s="5">
        <v>24</v>
      </c>
      <c r="L19" s="5">
        <f t="shared" ref="L19" si="3">J19-K19</f>
        <v>8</v>
      </c>
      <c r="M19" s="5"/>
      <c r="N19" s="5">
        <v>2</v>
      </c>
      <c r="O19" s="5"/>
      <c r="P19" s="7">
        <v>2</v>
      </c>
      <c r="Q19" s="5"/>
      <c r="R19" s="5"/>
      <c r="S19" s="5"/>
      <c r="T19" s="10"/>
      <c r="U19" s="5" t="s">
        <v>68</v>
      </c>
      <c r="AA19" s="4"/>
      <c r="AC19" s="4"/>
      <c r="AD19" s="6"/>
      <c r="AE19" s="4"/>
    </row>
    <row r="20" spans="1:31" x14ac:dyDescent="0.15">
      <c r="A20" s="61"/>
      <c r="B20" s="66"/>
      <c r="C20" s="66"/>
      <c r="D20" s="64"/>
      <c r="E20" s="5">
        <f t="shared" ref="E20:E32" si="4">E19+1</f>
        <v>3</v>
      </c>
      <c r="F20" s="51" t="s">
        <v>57</v>
      </c>
      <c r="G20" s="52"/>
      <c r="H20" s="22" t="s">
        <v>19</v>
      </c>
      <c r="I20" s="5">
        <f t="shared" si="1"/>
        <v>2</v>
      </c>
      <c r="J20" s="5">
        <v>32</v>
      </c>
      <c r="K20" s="5">
        <v>24</v>
      </c>
      <c r="L20" s="5">
        <f t="shared" ref="L20:L32" si="5">J20-K20</f>
        <v>8</v>
      </c>
      <c r="M20" s="5">
        <v>1</v>
      </c>
      <c r="N20" s="5"/>
      <c r="O20" s="5" t="s">
        <v>65</v>
      </c>
      <c r="P20" s="7"/>
      <c r="Q20" s="5"/>
      <c r="R20" s="5"/>
      <c r="S20" s="5"/>
      <c r="T20" s="10"/>
      <c r="U20" s="5" t="s">
        <v>68</v>
      </c>
      <c r="AA20" s="4"/>
      <c r="AC20" s="4"/>
      <c r="AD20" s="6"/>
      <c r="AE20" s="4"/>
    </row>
    <row r="21" spans="1:31" x14ac:dyDescent="0.15">
      <c r="A21" s="61"/>
      <c r="B21" s="66"/>
      <c r="C21" s="66"/>
      <c r="D21" s="65" t="s">
        <v>29</v>
      </c>
      <c r="E21" s="5">
        <f t="shared" si="4"/>
        <v>4</v>
      </c>
      <c r="F21" s="48" t="s">
        <v>59</v>
      </c>
      <c r="G21" s="50"/>
      <c r="H21" s="22" t="s">
        <v>19</v>
      </c>
      <c r="I21" s="5">
        <f t="shared" si="1"/>
        <v>2</v>
      </c>
      <c r="J21" s="5">
        <v>32</v>
      </c>
      <c r="K21" s="5">
        <v>16</v>
      </c>
      <c r="L21" s="5">
        <f t="shared" si="5"/>
        <v>16</v>
      </c>
      <c r="M21" s="5"/>
      <c r="N21" s="5">
        <v>2</v>
      </c>
      <c r="O21" s="5"/>
      <c r="P21" s="7">
        <v>2</v>
      </c>
      <c r="Q21" s="5"/>
      <c r="R21" s="5"/>
      <c r="S21" s="5"/>
      <c r="T21" s="10"/>
      <c r="U21" s="5" t="s">
        <v>68</v>
      </c>
      <c r="AA21" s="4"/>
      <c r="AC21" s="4"/>
      <c r="AD21" s="6"/>
      <c r="AE21" s="4"/>
    </row>
    <row r="22" spans="1:31" x14ac:dyDescent="0.15">
      <c r="A22" s="61"/>
      <c r="B22" s="66"/>
      <c r="C22" s="66"/>
      <c r="D22" s="66"/>
      <c r="E22" s="5">
        <f t="shared" si="4"/>
        <v>5</v>
      </c>
      <c r="F22" s="48" t="s">
        <v>85</v>
      </c>
      <c r="G22" s="50"/>
      <c r="H22" s="22" t="s">
        <v>19</v>
      </c>
      <c r="I22" s="5">
        <f t="shared" si="1"/>
        <v>2</v>
      </c>
      <c r="J22" s="5">
        <v>32</v>
      </c>
      <c r="K22" s="5">
        <v>18</v>
      </c>
      <c r="L22" s="5">
        <f t="shared" si="5"/>
        <v>14</v>
      </c>
      <c r="M22" s="5">
        <v>2</v>
      </c>
      <c r="N22" s="5"/>
      <c r="O22" s="5"/>
      <c r="P22" s="7">
        <v>2</v>
      </c>
      <c r="Q22" s="5"/>
      <c r="R22" s="5"/>
      <c r="S22" s="5"/>
      <c r="T22" s="10"/>
      <c r="U22" s="5" t="s">
        <v>68</v>
      </c>
      <c r="AA22" s="4"/>
      <c r="AC22" s="4"/>
      <c r="AD22" s="6"/>
      <c r="AE22" s="4"/>
    </row>
    <row r="23" spans="1:31" x14ac:dyDescent="0.15">
      <c r="A23" s="61"/>
      <c r="B23" s="66"/>
      <c r="C23" s="66"/>
      <c r="D23" s="66"/>
      <c r="E23" s="5">
        <f t="shared" si="4"/>
        <v>6</v>
      </c>
      <c r="F23" s="48" t="s">
        <v>91</v>
      </c>
      <c r="G23" s="50"/>
      <c r="H23" s="22" t="s">
        <v>19</v>
      </c>
      <c r="I23" s="5">
        <f t="shared" si="1"/>
        <v>3</v>
      </c>
      <c r="J23" s="5">
        <v>48</v>
      </c>
      <c r="K23" s="5">
        <v>32</v>
      </c>
      <c r="L23" s="5">
        <f t="shared" si="5"/>
        <v>16</v>
      </c>
      <c r="M23" s="5">
        <v>2</v>
      </c>
      <c r="N23" s="5"/>
      <c r="O23" s="7"/>
      <c r="P23" s="7">
        <v>3</v>
      </c>
      <c r="Q23" s="5"/>
      <c r="R23" s="5"/>
      <c r="S23" s="5"/>
      <c r="T23" s="10"/>
      <c r="U23" s="5" t="s">
        <v>68</v>
      </c>
      <c r="AA23" s="4"/>
      <c r="AC23" s="4"/>
      <c r="AD23" s="6"/>
      <c r="AE23" s="4"/>
    </row>
    <row r="24" spans="1:31" x14ac:dyDescent="0.15">
      <c r="A24" s="61"/>
      <c r="B24" s="66"/>
      <c r="C24" s="66"/>
      <c r="D24" s="66"/>
      <c r="E24" s="5">
        <f t="shared" si="4"/>
        <v>7</v>
      </c>
      <c r="F24" s="48" t="s">
        <v>90</v>
      </c>
      <c r="G24" s="50"/>
      <c r="H24" s="22" t="s">
        <v>19</v>
      </c>
      <c r="I24" s="5">
        <f t="shared" si="1"/>
        <v>3</v>
      </c>
      <c r="J24" s="5">
        <v>48</v>
      </c>
      <c r="K24" s="5">
        <v>32</v>
      </c>
      <c r="L24" s="5">
        <f t="shared" si="5"/>
        <v>16</v>
      </c>
      <c r="M24" s="5">
        <v>3</v>
      </c>
      <c r="N24" s="5"/>
      <c r="O24" s="7"/>
      <c r="P24" s="7"/>
      <c r="Q24" s="5">
        <v>3</v>
      </c>
      <c r="R24" s="5"/>
      <c r="S24" s="5"/>
      <c r="T24" s="10"/>
      <c r="U24" s="5" t="s">
        <v>68</v>
      </c>
      <c r="AA24" s="4"/>
      <c r="AC24" s="4"/>
      <c r="AD24" s="6"/>
      <c r="AE24" s="4"/>
    </row>
    <row r="25" spans="1:31" x14ac:dyDescent="0.15">
      <c r="A25" s="61"/>
      <c r="B25" s="66"/>
      <c r="C25" s="66"/>
      <c r="D25" s="66"/>
      <c r="E25" s="5">
        <f t="shared" si="4"/>
        <v>8</v>
      </c>
      <c r="F25" s="48" t="s">
        <v>136</v>
      </c>
      <c r="G25" s="50"/>
      <c r="H25" s="22" t="s">
        <v>19</v>
      </c>
      <c r="I25" s="5">
        <f t="shared" si="1"/>
        <v>4</v>
      </c>
      <c r="J25" s="5">
        <v>64</v>
      </c>
      <c r="K25" s="5">
        <v>40</v>
      </c>
      <c r="L25" s="5">
        <f t="shared" si="5"/>
        <v>24</v>
      </c>
      <c r="M25" s="5">
        <v>3</v>
      </c>
      <c r="N25" s="5"/>
      <c r="O25" s="5"/>
      <c r="P25" s="7"/>
      <c r="Q25" s="5">
        <v>4</v>
      </c>
      <c r="R25" s="8"/>
      <c r="S25" s="5"/>
      <c r="T25" s="10"/>
      <c r="U25" s="5" t="s">
        <v>68</v>
      </c>
      <c r="AA25" s="4"/>
      <c r="AC25" s="4"/>
      <c r="AD25" s="4"/>
      <c r="AE25" s="4"/>
    </row>
    <row r="26" spans="1:31" x14ac:dyDescent="0.15">
      <c r="A26" s="61"/>
      <c r="B26" s="66"/>
      <c r="C26" s="66"/>
      <c r="D26" s="66"/>
      <c r="E26" s="5">
        <f t="shared" si="4"/>
        <v>9</v>
      </c>
      <c r="F26" s="48" t="s">
        <v>60</v>
      </c>
      <c r="G26" s="50"/>
      <c r="H26" s="22" t="s">
        <v>19</v>
      </c>
      <c r="I26" s="5">
        <f t="shared" si="1"/>
        <v>3</v>
      </c>
      <c r="J26" s="5">
        <v>48</v>
      </c>
      <c r="K26" s="5">
        <v>16</v>
      </c>
      <c r="L26" s="5">
        <f t="shared" si="5"/>
        <v>32</v>
      </c>
      <c r="M26" s="5">
        <v>4</v>
      </c>
      <c r="N26" s="5"/>
      <c r="O26" s="5"/>
      <c r="P26" s="5"/>
      <c r="Q26" s="5"/>
      <c r="R26" s="5">
        <v>3</v>
      </c>
      <c r="S26" s="5"/>
      <c r="T26" s="10"/>
      <c r="U26" s="5" t="s">
        <v>68</v>
      </c>
    </row>
    <row r="27" spans="1:31" x14ac:dyDescent="0.15">
      <c r="A27" s="61"/>
      <c r="B27" s="66"/>
      <c r="C27" s="66"/>
      <c r="D27" s="66"/>
      <c r="E27" s="5">
        <f t="shared" si="4"/>
        <v>10</v>
      </c>
      <c r="F27" s="48" t="s">
        <v>61</v>
      </c>
      <c r="G27" s="50"/>
      <c r="H27" s="22" t="s">
        <v>19</v>
      </c>
      <c r="I27" s="5">
        <f t="shared" si="1"/>
        <v>1.5</v>
      </c>
      <c r="J27" s="7">
        <v>24</v>
      </c>
      <c r="K27" s="7">
        <v>16</v>
      </c>
      <c r="L27" s="5">
        <f t="shared" si="5"/>
        <v>8</v>
      </c>
      <c r="M27" s="7"/>
      <c r="N27" s="7">
        <v>2</v>
      </c>
      <c r="O27" s="7"/>
      <c r="P27" s="5" t="s">
        <v>66</v>
      </c>
      <c r="Q27" s="5"/>
      <c r="R27" s="5"/>
      <c r="S27" s="30"/>
      <c r="T27" s="10"/>
      <c r="U27" s="5" t="s">
        <v>68</v>
      </c>
    </row>
    <row r="28" spans="1:31" x14ac:dyDescent="0.15">
      <c r="A28" s="61"/>
      <c r="B28" s="66"/>
      <c r="C28" s="66"/>
      <c r="D28" s="66"/>
      <c r="E28" s="5">
        <f t="shared" si="4"/>
        <v>11</v>
      </c>
      <c r="F28" s="48" t="s">
        <v>83</v>
      </c>
      <c r="G28" s="50"/>
      <c r="H28" s="22" t="s">
        <v>19</v>
      </c>
      <c r="I28" s="5">
        <f t="shared" si="1"/>
        <v>4</v>
      </c>
      <c r="J28" s="7">
        <v>64</v>
      </c>
      <c r="K28" s="7">
        <v>48</v>
      </c>
      <c r="L28" s="5">
        <f t="shared" si="5"/>
        <v>16</v>
      </c>
      <c r="M28" s="7">
        <v>3</v>
      </c>
      <c r="N28" s="7"/>
      <c r="O28" s="5"/>
      <c r="P28" s="5"/>
      <c r="Q28" s="5">
        <v>4</v>
      </c>
      <c r="R28" s="5"/>
      <c r="S28" s="5"/>
      <c r="T28" s="10"/>
      <c r="U28" s="5" t="s">
        <v>68</v>
      </c>
    </row>
    <row r="29" spans="1:31" x14ac:dyDescent="0.15">
      <c r="A29" s="61"/>
      <c r="B29" s="66"/>
      <c r="C29" s="66"/>
      <c r="D29" s="66"/>
      <c r="E29" s="5">
        <f t="shared" si="4"/>
        <v>12</v>
      </c>
      <c r="F29" s="48" t="s">
        <v>84</v>
      </c>
      <c r="G29" s="50"/>
      <c r="H29" s="22" t="s">
        <v>19</v>
      </c>
      <c r="I29" s="5">
        <f t="shared" si="1"/>
        <v>3</v>
      </c>
      <c r="J29" s="7">
        <v>48</v>
      </c>
      <c r="K29" s="7">
        <v>24</v>
      </c>
      <c r="L29" s="5">
        <f t="shared" si="5"/>
        <v>24</v>
      </c>
      <c r="M29" s="5">
        <v>3</v>
      </c>
      <c r="N29" s="5"/>
      <c r="O29" s="5"/>
      <c r="P29" s="9"/>
      <c r="Q29" s="5">
        <v>3</v>
      </c>
      <c r="R29" s="5"/>
      <c r="S29" s="5"/>
      <c r="T29" s="10"/>
      <c r="U29" s="5" t="s">
        <v>68</v>
      </c>
    </row>
    <row r="30" spans="1:31" x14ac:dyDescent="0.15">
      <c r="A30" s="61"/>
      <c r="B30" s="66"/>
      <c r="C30" s="66"/>
      <c r="D30" s="66"/>
      <c r="E30" s="5">
        <f t="shared" si="4"/>
        <v>13</v>
      </c>
      <c r="F30" s="48" t="s">
        <v>86</v>
      </c>
      <c r="G30" s="50"/>
      <c r="H30" s="22" t="s">
        <v>19</v>
      </c>
      <c r="I30" s="5">
        <f t="shared" si="1"/>
        <v>3</v>
      </c>
      <c r="J30" s="5">
        <v>48</v>
      </c>
      <c r="K30" s="5">
        <v>40</v>
      </c>
      <c r="L30" s="5">
        <f t="shared" si="5"/>
        <v>8</v>
      </c>
      <c r="M30" s="5"/>
      <c r="N30" s="5">
        <v>4</v>
      </c>
      <c r="O30" s="5"/>
      <c r="P30" s="5"/>
      <c r="Q30" s="5"/>
      <c r="R30" s="5">
        <v>3</v>
      </c>
      <c r="S30" s="5"/>
      <c r="T30" s="10"/>
      <c r="U30" s="5" t="s">
        <v>68</v>
      </c>
    </row>
    <row r="31" spans="1:31" x14ac:dyDescent="0.15">
      <c r="A31" s="61"/>
      <c r="B31" s="66"/>
      <c r="C31" s="66"/>
      <c r="D31" s="66"/>
      <c r="E31" s="5">
        <f t="shared" si="4"/>
        <v>14</v>
      </c>
      <c r="F31" s="48" t="s">
        <v>135</v>
      </c>
      <c r="G31" s="50"/>
      <c r="H31" s="22" t="s">
        <v>19</v>
      </c>
      <c r="I31" s="5">
        <f t="shared" si="1"/>
        <v>3</v>
      </c>
      <c r="J31" s="7">
        <v>48</v>
      </c>
      <c r="K31" s="7">
        <v>32</v>
      </c>
      <c r="L31" s="5">
        <f t="shared" si="5"/>
        <v>16</v>
      </c>
      <c r="M31" s="5">
        <v>4</v>
      </c>
      <c r="N31" s="5"/>
      <c r="O31" s="5"/>
      <c r="P31" s="5"/>
      <c r="Q31" s="5"/>
      <c r="R31" s="5">
        <v>3</v>
      </c>
      <c r="S31" s="5"/>
      <c r="T31" s="10"/>
      <c r="U31" s="5" t="s">
        <v>68</v>
      </c>
    </row>
    <row r="32" spans="1:31" x14ac:dyDescent="0.15">
      <c r="A32" s="61"/>
      <c r="B32" s="66"/>
      <c r="C32" s="66"/>
      <c r="D32" s="67"/>
      <c r="E32" s="5">
        <f t="shared" si="4"/>
        <v>15</v>
      </c>
      <c r="F32" s="48" t="s">
        <v>88</v>
      </c>
      <c r="G32" s="50"/>
      <c r="H32" s="22" t="s">
        <v>19</v>
      </c>
      <c r="I32" s="5">
        <f>J32/16</f>
        <v>4</v>
      </c>
      <c r="J32" s="7">
        <v>64</v>
      </c>
      <c r="K32" s="7">
        <v>24</v>
      </c>
      <c r="L32" s="5">
        <f t="shared" si="5"/>
        <v>40</v>
      </c>
      <c r="M32" s="7"/>
      <c r="N32" s="5">
        <v>4</v>
      </c>
      <c r="O32" s="5"/>
      <c r="P32" s="5"/>
      <c r="Q32" s="5"/>
      <c r="R32" s="5">
        <v>4</v>
      </c>
      <c r="S32" s="5"/>
      <c r="T32" s="10"/>
      <c r="U32" s="5" t="s">
        <v>68</v>
      </c>
    </row>
    <row r="33" spans="1:30" x14ac:dyDescent="0.15">
      <c r="A33" s="61"/>
      <c r="B33" s="67"/>
      <c r="C33" s="78" t="s">
        <v>26</v>
      </c>
      <c r="D33" s="79"/>
      <c r="E33" s="79"/>
      <c r="F33" s="79"/>
      <c r="G33" s="79"/>
      <c r="H33" s="80"/>
      <c r="I33" s="31">
        <f>SUM(I18:I32)</f>
        <v>41.5</v>
      </c>
      <c r="J33" s="27">
        <f>SUM(J18:J32)</f>
        <v>664</v>
      </c>
      <c r="K33" s="27">
        <f>SUM(K18:K32)</f>
        <v>410</v>
      </c>
      <c r="L33" s="27">
        <f>SUM(L18:L32)</f>
        <v>254</v>
      </c>
      <c r="M33" s="27"/>
      <c r="N33" s="27"/>
      <c r="O33" s="27">
        <v>6</v>
      </c>
      <c r="P33" s="27">
        <v>11</v>
      </c>
      <c r="Q33" s="27">
        <v>13</v>
      </c>
      <c r="R33" s="27">
        <v>13</v>
      </c>
      <c r="S33" s="27"/>
      <c r="T33" s="32"/>
      <c r="U33" s="33"/>
    </row>
    <row r="34" spans="1:30" x14ac:dyDescent="0.15">
      <c r="A34" s="61" t="s">
        <v>67</v>
      </c>
      <c r="B34" s="64"/>
      <c r="C34" s="64"/>
      <c r="D34" s="64"/>
      <c r="E34" s="5">
        <v>1</v>
      </c>
      <c r="F34" s="83" t="s">
        <v>55</v>
      </c>
      <c r="G34" s="84"/>
      <c r="H34" s="7" t="s">
        <v>14</v>
      </c>
      <c r="I34" s="5">
        <v>3</v>
      </c>
      <c r="J34" s="13">
        <v>48</v>
      </c>
      <c r="K34" s="5">
        <v>48</v>
      </c>
      <c r="L34" s="5"/>
      <c r="M34" s="5"/>
      <c r="N34" s="5">
        <v>1</v>
      </c>
      <c r="O34" s="5" t="s">
        <v>111</v>
      </c>
      <c r="P34" s="5"/>
      <c r="Q34" s="5"/>
      <c r="R34" s="5"/>
      <c r="S34" s="5"/>
      <c r="T34" s="5"/>
      <c r="U34" s="15" t="s">
        <v>113</v>
      </c>
    </row>
    <row r="35" spans="1:30" x14ac:dyDescent="0.15">
      <c r="A35" s="61"/>
      <c r="B35" s="64"/>
      <c r="C35" s="64"/>
      <c r="D35" s="64"/>
      <c r="E35" s="5">
        <v>2</v>
      </c>
      <c r="F35" s="83" t="s">
        <v>31</v>
      </c>
      <c r="G35" s="84"/>
      <c r="H35" s="7" t="s">
        <v>14</v>
      </c>
      <c r="I35" s="5">
        <v>3</v>
      </c>
      <c r="J35" s="13">
        <v>48</v>
      </c>
      <c r="K35" s="5">
        <v>48</v>
      </c>
      <c r="L35" s="5"/>
      <c r="M35" s="5"/>
      <c r="N35" s="5">
        <v>2</v>
      </c>
      <c r="O35" s="5"/>
      <c r="P35" s="7" t="s">
        <v>81</v>
      </c>
      <c r="Q35" s="5"/>
      <c r="R35" s="5"/>
      <c r="S35" s="5"/>
      <c r="T35" s="5"/>
      <c r="U35" s="15" t="s">
        <v>113</v>
      </c>
    </row>
    <row r="36" spans="1:30" ht="18" x14ac:dyDescent="0.15">
      <c r="A36" s="61"/>
      <c r="B36" s="68"/>
      <c r="C36" s="64" t="s">
        <v>32</v>
      </c>
      <c r="D36" s="30" t="s">
        <v>33</v>
      </c>
      <c r="E36" s="5">
        <v>3</v>
      </c>
      <c r="F36" s="83" t="s">
        <v>122</v>
      </c>
      <c r="G36" s="84"/>
      <c r="H36" s="5" t="s">
        <v>14</v>
      </c>
      <c r="I36" s="5">
        <v>2</v>
      </c>
      <c r="J36" s="13">
        <v>32</v>
      </c>
      <c r="K36" s="5">
        <v>32</v>
      </c>
      <c r="L36" s="7">
        <v>0</v>
      </c>
      <c r="M36" s="94" t="s">
        <v>123</v>
      </c>
      <c r="N36" s="94"/>
      <c r="O36" s="94"/>
      <c r="P36" s="94"/>
      <c r="Q36" s="94"/>
      <c r="R36" s="94"/>
      <c r="S36" s="94"/>
      <c r="T36" s="94"/>
      <c r="U36" s="5" t="s">
        <v>124</v>
      </c>
    </row>
    <row r="37" spans="1:30" ht="18" x14ac:dyDescent="0.15">
      <c r="A37" s="61"/>
      <c r="B37" s="68"/>
      <c r="C37" s="64"/>
      <c r="D37" s="30" t="s">
        <v>62</v>
      </c>
      <c r="E37" s="5">
        <v>4</v>
      </c>
      <c r="F37" s="83" t="s">
        <v>125</v>
      </c>
      <c r="G37" s="84"/>
      <c r="H37" s="5" t="s">
        <v>14</v>
      </c>
      <c r="I37" s="5">
        <v>2</v>
      </c>
      <c r="J37" s="13">
        <v>32</v>
      </c>
      <c r="K37" s="5">
        <v>32</v>
      </c>
      <c r="L37" s="7">
        <v>0</v>
      </c>
      <c r="M37" s="94" t="s">
        <v>126</v>
      </c>
      <c r="N37" s="94"/>
      <c r="O37" s="94"/>
      <c r="P37" s="94"/>
      <c r="Q37" s="94"/>
      <c r="R37" s="94"/>
      <c r="S37" s="94"/>
      <c r="T37" s="94"/>
      <c r="U37" s="5" t="s">
        <v>124</v>
      </c>
    </row>
    <row r="38" spans="1:30" x14ac:dyDescent="0.15">
      <c r="A38" s="61"/>
      <c r="B38" s="68"/>
      <c r="C38" s="78" t="s">
        <v>26</v>
      </c>
      <c r="D38" s="79"/>
      <c r="E38" s="79"/>
      <c r="F38" s="79"/>
      <c r="G38" s="79"/>
      <c r="H38" s="80"/>
      <c r="I38" s="27">
        <f>SUM(I34:I37)</f>
        <v>10</v>
      </c>
      <c r="J38" s="27">
        <f>SUM(J34:J37)</f>
        <v>160</v>
      </c>
      <c r="K38" s="27">
        <f t="shared" ref="K38:L38" si="6">SUM(K34:K37)</f>
        <v>160</v>
      </c>
      <c r="L38" s="27">
        <f t="shared" si="6"/>
        <v>0</v>
      </c>
      <c r="M38" s="34"/>
      <c r="N38" s="34"/>
      <c r="O38" s="27">
        <v>4</v>
      </c>
      <c r="P38" s="27">
        <v>3</v>
      </c>
      <c r="Q38" s="27"/>
      <c r="R38" s="27"/>
      <c r="S38" s="27"/>
      <c r="T38" s="27"/>
      <c r="U38" s="35"/>
    </row>
    <row r="39" spans="1:30" x14ac:dyDescent="0.15">
      <c r="A39" s="61"/>
      <c r="B39" s="64" t="s">
        <v>27</v>
      </c>
      <c r="C39" s="64" t="s">
        <v>34</v>
      </c>
      <c r="D39" s="64" t="s">
        <v>87</v>
      </c>
      <c r="E39" s="5">
        <v>5</v>
      </c>
      <c r="F39" s="48" t="s">
        <v>69</v>
      </c>
      <c r="G39" s="50"/>
      <c r="H39" s="22" t="s">
        <v>19</v>
      </c>
      <c r="I39" s="5">
        <f t="shared" ref="I39:I43" si="7">J39/16</f>
        <v>3</v>
      </c>
      <c r="J39" s="5">
        <v>48</v>
      </c>
      <c r="K39" s="5">
        <v>40</v>
      </c>
      <c r="L39" s="5">
        <f>J39-K39</f>
        <v>8</v>
      </c>
      <c r="M39" s="5"/>
      <c r="N39" s="5">
        <v>3</v>
      </c>
      <c r="O39" s="5"/>
      <c r="P39" s="5"/>
      <c r="Q39" s="5">
        <v>3</v>
      </c>
      <c r="R39" s="5"/>
      <c r="S39" s="5"/>
      <c r="T39" s="10"/>
      <c r="U39" s="5" t="s">
        <v>68</v>
      </c>
      <c r="AA39" s="4"/>
      <c r="AB39" s="6"/>
      <c r="AD39" s="6"/>
    </row>
    <row r="40" spans="1:30" x14ac:dyDescent="0.15">
      <c r="A40" s="61"/>
      <c r="B40" s="64"/>
      <c r="C40" s="64"/>
      <c r="D40" s="64"/>
      <c r="E40" s="5">
        <f>E39+1</f>
        <v>6</v>
      </c>
      <c r="F40" s="48" t="s">
        <v>70</v>
      </c>
      <c r="G40" s="50"/>
      <c r="H40" s="22" t="s">
        <v>19</v>
      </c>
      <c r="I40" s="5">
        <f t="shared" si="7"/>
        <v>3</v>
      </c>
      <c r="J40" s="5">
        <v>48</v>
      </c>
      <c r="K40" s="5">
        <v>24</v>
      </c>
      <c r="L40" s="5">
        <f>J40-K40</f>
        <v>24</v>
      </c>
      <c r="M40" s="5"/>
      <c r="N40" s="5">
        <v>3</v>
      </c>
      <c r="O40" s="5"/>
      <c r="P40" s="5"/>
      <c r="Q40" s="5">
        <v>3</v>
      </c>
      <c r="R40" s="5"/>
      <c r="S40" s="5"/>
      <c r="T40" s="10"/>
      <c r="U40" s="5" t="s">
        <v>68</v>
      </c>
      <c r="AA40" s="4"/>
      <c r="AB40" s="6"/>
      <c r="AD40" s="6"/>
    </row>
    <row r="41" spans="1:30" x14ac:dyDescent="0.15">
      <c r="A41" s="61"/>
      <c r="B41" s="64"/>
      <c r="C41" s="64"/>
      <c r="D41" s="64"/>
      <c r="E41" s="5">
        <f t="shared" ref="E41:E47" si="8">E40+1</f>
        <v>7</v>
      </c>
      <c r="F41" s="48" t="s">
        <v>94</v>
      </c>
      <c r="G41" s="50"/>
      <c r="H41" s="22" t="s">
        <v>19</v>
      </c>
      <c r="I41" s="5">
        <f t="shared" si="7"/>
        <v>2</v>
      </c>
      <c r="J41" s="7">
        <v>32</v>
      </c>
      <c r="K41" s="7">
        <v>24</v>
      </c>
      <c r="L41" s="5">
        <f>J41-K41</f>
        <v>8</v>
      </c>
      <c r="M41" s="5"/>
      <c r="N41" s="5">
        <v>3</v>
      </c>
      <c r="O41" s="5"/>
      <c r="P41" s="5"/>
      <c r="Q41" s="5">
        <v>2</v>
      </c>
      <c r="R41" s="5"/>
      <c r="S41" s="5"/>
      <c r="T41" s="10"/>
      <c r="U41" s="5" t="s">
        <v>68</v>
      </c>
      <c r="AA41" s="4"/>
      <c r="AB41" s="6"/>
      <c r="AD41" s="6"/>
    </row>
    <row r="42" spans="1:30" x14ac:dyDescent="0.15">
      <c r="A42" s="61"/>
      <c r="B42" s="64"/>
      <c r="C42" s="64"/>
      <c r="D42" s="64"/>
      <c r="E42" s="5">
        <f t="shared" si="8"/>
        <v>8</v>
      </c>
      <c r="F42" s="94" t="s">
        <v>89</v>
      </c>
      <c r="G42" s="94"/>
      <c r="H42" s="22" t="s">
        <v>19</v>
      </c>
      <c r="I42" s="5">
        <f t="shared" si="7"/>
        <v>2</v>
      </c>
      <c r="J42" s="5">
        <v>32</v>
      </c>
      <c r="K42" s="5">
        <v>24</v>
      </c>
      <c r="L42" s="5">
        <f t="shared" ref="L42" si="9">J42-K42</f>
        <v>8</v>
      </c>
      <c r="M42" s="5"/>
      <c r="N42" s="5">
        <v>4</v>
      </c>
      <c r="O42" s="5"/>
      <c r="P42" s="5"/>
      <c r="Q42" s="5"/>
      <c r="R42" s="5" t="s">
        <v>82</v>
      </c>
      <c r="S42" s="5"/>
      <c r="T42" s="10"/>
      <c r="U42" s="5" t="s">
        <v>68</v>
      </c>
      <c r="AA42" s="4"/>
      <c r="AB42" s="6"/>
      <c r="AD42" s="6"/>
    </row>
    <row r="43" spans="1:30" x14ac:dyDescent="0.15">
      <c r="A43" s="61"/>
      <c r="B43" s="64"/>
      <c r="C43" s="64"/>
      <c r="D43" s="64"/>
      <c r="E43" s="5">
        <f t="shared" si="8"/>
        <v>9</v>
      </c>
      <c r="F43" s="48" t="s">
        <v>71</v>
      </c>
      <c r="G43" s="50"/>
      <c r="H43" s="22" t="s">
        <v>19</v>
      </c>
      <c r="I43" s="5">
        <f t="shared" si="7"/>
        <v>3</v>
      </c>
      <c r="J43" s="5">
        <v>48</v>
      </c>
      <c r="K43" s="5">
        <v>24</v>
      </c>
      <c r="L43" s="5">
        <f>J43-K43</f>
        <v>24</v>
      </c>
      <c r="M43" s="5">
        <v>5</v>
      </c>
      <c r="N43" s="5"/>
      <c r="O43" s="5"/>
      <c r="P43" s="7"/>
      <c r="Q43" s="5"/>
      <c r="R43" s="5"/>
      <c r="S43" s="36" t="s">
        <v>96</v>
      </c>
      <c r="T43" s="10"/>
      <c r="U43" s="5" t="s">
        <v>68</v>
      </c>
      <c r="AA43" s="4"/>
      <c r="AB43" s="6"/>
      <c r="AD43" s="6"/>
    </row>
    <row r="44" spans="1:30" x14ac:dyDescent="0.15">
      <c r="A44" s="61"/>
      <c r="B44" s="64"/>
      <c r="C44" s="64"/>
      <c r="D44" s="64"/>
      <c r="E44" s="5">
        <f t="shared" si="8"/>
        <v>10</v>
      </c>
      <c r="F44" s="48" t="s">
        <v>134</v>
      </c>
      <c r="G44" s="50"/>
      <c r="H44" s="5" t="s">
        <v>19</v>
      </c>
      <c r="I44" s="5">
        <f>J44/16</f>
        <v>1</v>
      </c>
      <c r="J44" s="5">
        <v>16</v>
      </c>
      <c r="K44" s="5">
        <v>12</v>
      </c>
      <c r="L44" s="5">
        <f t="shared" ref="L44:L45" si="10">J44-K44</f>
        <v>4</v>
      </c>
      <c r="M44" s="5"/>
      <c r="N44" s="5">
        <v>5</v>
      </c>
      <c r="O44" s="5"/>
      <c r="P44" s="5"/>
      <c r="Q44" s="5"/>
      <c r="R44" s="5"/>
      <c r="S44" s="5" t="s">
        <v>92</v>
      </c>
      <c r="T44" s="5"/>
      <c r="U44" s="5" t="s">
        <v>95</v>
      </c>
      <c r="AA44" s="4"/>
      <c r="AB44" s="6"/>
      <c r="AD44" s="6"/>
    </row>
    <row r="45" spans="1:30" x14ac:dyDescent="0.15">
      <c r="A45" s="61"/>
      <c r="B45" s="64"/>
      <c r="C45" s="64"/>
      <c r="D45" s="64"/>
      <c r="E45" s="5">
        <f t="shared" si="8"/>
        <v>11</v>
      </c>
      <c r="F45" s="48" t="s">
        <v>97</v>
      </c>
      <c r="G45" s="50"/>
      <c r="H45" s="5" t="s">
        <v>19</v>
      </c>
      <c r="I45" s="5">
        <f t="shared" ref="I45:I47" si="11">J45/16</f>
        <v>2</v>
      </c>
      <c r="J45" s="5">
        <v>32</v>
      </c>
      <c r="K45" s="5">
        <v>18</v>
      </c>
      <c r="L45" s="5">
        <f t="shared" si="10"/>
        <v>14</v>
      </c>
      <c r="M45" s="5">
        <v>5</v>
      </c>
      <c r="N45" s="5"/>
      <c r="O45" s="5"/>
      <c r="P45" s="5"/>
      <c r="Q45" s="5"/>
      <c r="R45" s="5"/>
      <c r="S45" s="5" t="s">
        <v>98</v>
      </c>
      <c r="T45" s="5"/>
      <c r="U45" s="5" t="s">
        <v>95</v>
      </c>
      <c r="AA45" s="4"/>
      <c r="AB45" s="6"/>
      <c r="AD45" s="6"/>
    </row>
    <row r="46" spans="1:30" x14ac:dyDescent="0.15">
      <c r="A46" s="61"/>
      <c r="B46" s="64"/>
      <c r="C46" s="64"/>
      <c r="D46" s="64"/>
      <c r="E46" s="5">
        <f t="shared" si="8"/>
        <v>12</v>
      </c>
      <c r="F46" s="48" t="s">
        <v>133</v>
      </c>
      <c r="G46" s="50"/>
      <c r="H46" s="22" t="s">
        <v>72</v>
      </c>
      <c r="I46" s="5">
        <f t="shared" si="11"/>
        <v>1</v>
      </c>
      <c r="J46" s="5">
        <v>16</v>
      </c>
      <c r="K46" s="5">
        <v>16</v>
      </c>
      <c r="L46" s="5">
        <f>J46-K46</f>
        <v>0</v>
      </c>
      <c r="M46" s="5"/>
      <c r="N46" s="5">
        <v>5</v>
      </c>
      <c r="O46" s="5"/>
      <c r="P46" s="7"/>
      <c r="Q46" s="5"/>
      <c r="R46" s="5"/>
      <c r="S46" s="36" t="s">
        <v>92</v>
      </c>
      <c r="T46" s="10"/>
      <c r="U46" s="5" t="s">
        <v>68</v>
      </c>
      <c r="AA46" s="4"/>
      <c r="AB46" s="6"/>
      <c r="AD46" s="6"/>
    </row>
    <row r="47" spans="1:30" x14ac:dyDescent="0.15">
      <c r="A47" s="61"/>
      <c r="B47" s="64"/>
      <c r="C47" s="64"/>
      <c r="D47" s="64"/>
      <c r="E47" s="5">
        <f t="shared" si="8"/>
        <v>13</v>
      </c>
      <c r="F47" s="48" t="s">
        <v>127</v>
      </c>
      <c r="G47" s="50"/>
      <c r="H47" s="22" t="s">
        <v>72</v>
      </c>
      <c r="I47" s="5">
        <f t="shared" si="11"/>
        <v>1.5</v>
      </c>
      <c r="J47" s="5">
        <v>24</v>
      </c>
      <c r="K47" s="5">
        <v>24</v>
      </c>
      <c r="L47" s="5">
        <f t="shared" ref="L47" si="12">J47-K47</f>
        <v>0</v>
      </c>
      <c r="M47" s="7">
        <v>5</v>
      </c>
      <c r="N47" s="7"/>
      <c r="O47" s="7"/>
      <c r="P47" s="7"/>
      <c r="Q47" s="5"/>
      <c r="R47" s="5"/>
      <c r="S47" s="36" t="s">
        <v>93</v>
      </c>
      <c r="T47" s="10"/>
      <c r="U47" s="5" t="s">
        <v>68</v>
      </c>
      <c r="AA47" s="4"/>
      <c r="AB47" s="6"/>
      <c r="AD47" s="6"/>
    </row>
    <row r="48" spans="1:30" x14ac:dyDescent="0.15">
      <c r="A48" s="61"/>
      <c r="B48" s="64"/>
      <c r="C48" s="64"/>
      <c r="D48" s="64"/>
      <c r="E48" s="78" t="s">
        <v>26</v>
      </c>
      <c r="F48" s="79"/>
      <c r="G48" s="79"/>
      <c r="H48" s="80"/>
      <c r="I48" s="27">
        <f>SUM(I39:I47)</f>
        <v>18.5</v>
      </c>
      <c r="J48" s="27">
        <f>SUM(J39:J47)</f>
        <v>296</v>
      </c>
      <c r="K48" s="27">
        <f>SUM(K39:K47)</f>
        <v>206</v>
      </c>
      <c r="L48" s="27">
        <f>SUM(L39:L47)</f>
        <v>90</v>
      </c>
      <c r="M48" s="27"/>
      <c r="N48" s="27"/>
      <c r="O48" s="31"/>
      <c r="P48" s="31"/>
      <c r="Q48" s="31">
        <v>8</v>
      </c>
      <c r="R48" s="31">
        <v>2</v>
      </c>
      <c r="S48" s="31">
        <v>17</v>
      </c>
      <c r="T48" s="37"/>
      <c r="U48" s="35"/>
    </row>
    <row r="49" spans="1:21" x14ac:dyDescent="0.15">
      <c r="A49" s="90" t="s">
        <v>35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2"/>
      <c r="O49" s="38">
        <f>O17+O33+O38+O48</f>
        <v>29</v>
      </c>
      <c r="P49" s="38">
        <f>P17+P33+P38+P48</f>
        <v>26</v>
      </c>
      <c r="Q49" s="38">
        <f>Q17+Q33+Q38+Q48</f>
        <v>27</v>
      </c>
      <c r="R49" s="38">
        <f>R17+R33+R38+R48</f>
        <v>25</v>
      </c>
      <c r="S49" s="38">
        <f>S17+S33+S38+S48</f>
        <v>19</v>
      </c>
      <c r="T49" s="39"/>
      <c r="U49" s="40"/>
    </row>
    <row r="50" spans="1:21" ht="21" x14ac:dyDescent="0.15">
      <c r="A50" s="62" t="s">
        <v>128</v>
      </c>
      <c r="B50" s="100"/>
      <c r="C50" s="100"/>
      <c r="D50" s="100"/>
      <c r="E50" s="41" t="s">
        <v>2</v>
      </c>
      <c r="F50" s="101" t="s">
        <v>36</v>
      </c>
      <c r="G50" s="53"/>
      <c r="H50" s="41" t="s">
        <v>3</v>
      </c>
      <c r="I50" s="42" t="s">
        <v>4</v>
      </c>
      <c r="J50" s="60" t="s">
        <v>37</v>
      </c>
      <c r="K50" s="60"/>
      <c r="L50" s="60"/>
      <c r="M50" s="53" t="s">
        <v>38</v>
      </c>
      <c r="N50" s="53"/>
      <c r="O50" s="53" t="s">
        <v>129</v>
      </c>
      <c r="P50" s="53"/>
      <c r="Q50" s="53"/>
      <c r="R50" s="53"/>
      <c r="S50" s="53"/>
      <c r="T50" s="53"/>
      <c r="U50" s="14" t="s">
        <v>6</v>
      </c>
    </row>
    <row r="51" spans="1:21" ht="19.5" customHeight="1" x14ac:dyDescent="0.15">
      <c r="A51" s="62"/>
      <c r="B51" s="64" t="s">
        <v>12</v>
      </c>
      <c r="C51" s="64" t="s">
        <v>30</v>
      </c>
      <c r="D51" s="64" t="s">
        <v>13</v>
      </c>
      <c r="E51" s="5">
        <v>1</v>
      </c>
      <c r="F51" s="99" t="s">
        <v>39</v>
      </c>
      <c r="G51" s="99"/>
      <c r="H51" s="36" t="s">
        <v>40</v>
      </c>
      <c r="I51" s="7">
        <v>1</v>
      </c>
      <c r="J51" s="72">
        <v>16</v>
      </c>
      <c r="K51" s="72"/>
      <c r="L51" s="72"/>
      <c r="M51" s="64" t="s">
        <v>130</v>
      </c>
      <c r="N51" s="64"/>
      <c r="O51" s="14"/>
      <c r="P51" s="14"/>
      <c r="Q51" s="14"/>
      <c r="R51" s="5" t="s">
        <v>41</v>
      </c>
      <c r="S51" s="14"/>
      <c r="T51" s="14"/>
      <c r="U51" s="5" t="s">
        <v>42</v>
      </c>
    </row>
    <row r="52" spans="1:21" x14ac:dyDescent="0.15">
      <c r="A52" s="61"/>
      <c r="B52" s="64"/>
      <c r="C52" s="64"/>
      <c r="D52" s="64"/>
      <c r="E52" s="5">
        <v>2</v>
      </c>
      <c r="F52" s="99" t="s">
        <v>80</v>
      </c>
      <c r="G52" s="64"/>
      <c r="H52" s="36" t="s">
        <v>40</v>
      </c>
      <c r="I52" s="7">
        <v>1</v>
      </c>
      <c r="J52" s="72">
        <v>24</v>
      </c>
      <c r="K52" s="72"/>
      <c r="L52" s="72"/>
      <c r="M52" s="64">
        <v>1</v>
      </c>
      <c r="N52" s="64"/>
      <c r="O52" s="5"/>
      <c r="P52" s="5">
        <v>1</v>
      </c>
      <c r="Q52" s="5"/>
      <c r="R52" s="5"/>
      <c r="S52" s="5"/>
      <c r="T52" s="5"/>
      <c r="U52" s="5" t="s">
        <v>24</v>
      </c>
    </row>
    <row r="53" spans="1:21" ht="21" x14ac:dyDescent="0.15">
      <c r="A53" s="61"/>
      <c r="B53" s="64"/>
      <c r="C53" s="5" t="s">
        <v>32</v>
      </c>
      <c r="D53" s="64">
        <v>3</v>
      </c>
      <c r="E53" s="64"/>
      <c r="F53" s="99" t="s">
        <v>131</v>
      </c>
      <c r="G53" s="64"/>
      <c r="H53" s="36" t="s">
        <v>40</v>
      </c>
      <c r="I53" s="7">
        <v>2</v>
      </c>
      <c r="J53" s="72">
        <v>112</v>
      </c>
      <c r="K53" s="72"/>
      <c r="L53" s="72"/>
      <c r="M53" s="64">
        <v>2</v>
      </c>
      <c r="N53" s="64"/>
      <c r="O53" s="5">
        <v>2</v>
      </c>
      <c r="P53" s="5"/>
      <c r="Q53" s="5"/>
      <c r="R53" s="5"/>
      <c r="S53" s="5"/>
      <c r="T53" s="5"/>
      <c r="U53" s="5" t="s">
        <v>43</v>
      </c>
    </row>
    <row r="54" spans="1:21" x14ac:dyDescent="0.15">
      <c r="A54" s="61"/>
      <c r="B54" s="64"/>
      <c r="C54" s="73" t="s">
        <v>26</v>
      </c>
      <c r="D54" s="74"/>
      <c r="E54" s="74"/>
      <c r="F54" s="74"/>
      <c r="G54" s="74"/>
      <c r="H54" s="75"/>
      <c r="I54" s="27">
        <f>SUM(I51:I53)</f>
        <v>4</v>
      </c>
      <c r="J54" s="78">
        <f>SUM(J51:L53)</f>
        <v>152</v>
      </c>
      <c r="K54" s="79"/>
      <c r="L54" s="80"/>
      <c r="M54" s="78">
        <v>3</v>
      </c>
      <c r="N54" s="80"/>
      <c r="O54" s="27">
        <v>2</v>
      </c>
      <c r="P54" s="27">
        <v>1</v>
      </c>
      <c r="Q54" s="27"/>
      <c r="R54" s="27"/>
      <c r="S54" s="27"/>
      <c r="T54" s="27"/>
      <c r="U54" s="35"/>
    </row>
    <row r="55" spans="1:21" x14ac:dyDescent="0.15">
      <c r="A55" s="61"/>
      <c r="B55" s="64" t="s">
        <v>27</v>
      </c>
      <c r="C55" s="64" t="s">
        <v>44</v>
      </c>
      <c r="D55" s="64" t="s">
        <v>45</v>
      </c>
      <c r="E55" s="5">
        <v>1</v>
      </c>
      <c r="F55" s="81" t="s">
        <v>138</v>
      </c>
      <c r="G55" s="82"/>
      <c r="H55" s="36" t="s">
        <v>40</v>
      </c>
      <c r="I55" s="7">
        <v>0.5</v>
      </c>
      <c r="J55" s="72">
        <v>14</v>
      </c>
      <c r="K55" s="72"/>
      <c r="L55" s="72"/>
      <c r="M55" s="64">
        <v>0.5</v>
      </c>
      <c r="N55" s="64"/>
      <c r="O55" s="5">
        <v>0.5</v>
      </c>
      <c r="P55" s="5"/>
      <c r="Q55" s="5"/>
      <c r="R55" s="5"/>
      <c r="S55" s="5"/>
      <c r="T55" s="5"/>
      <c r="U55" s="5" t="s">
        <v>68</v>
      </c>
    </row>
    <row r="56" spans="1:21" x14ac:dyDescent="0.15">
      <c r="A56" s="61"/>
      <c r="B56" s="64"/>
      <c r="C56" s="64"/>
      <c r="D56" s="64"/>
      <c r="E56" s="5">
        <f>E55+1</f>
        <v>2</v>
      </c>
      <c r="F56" s="81" t="s">
        <v>139</v>
      </c>
      <c r="G56" s="82"/>
      <c r="H56" s="36" t="s">
        <v>40</v>
      </c>
      <c r="I56" s="7">
        <v>0.5</v>
      </c>
      <c r="J56" s="87">
        <v>14</v>
      </c>
      <c r="K56" s="88"/>
      <c r="L56" s="89"/>
      <c r="M56" s="83">
        <v>0.5</v>
      </c>
      <c r="N56" s="84"/>
      <c r="O56" s="5"/>
      <c r="P56" s="5"/>
      <c r="Q56" s="5"/>
      <c r="R56" s="5"/>
      <c r="S56" s="5"/>
      <c r="T56" s="5">
        <v>0.5</v>
      </c>
      <c r="U56" s="5" t="s">
        <v>68</v>
      </c>
    </row>
    <row r="57" spans="1:21" x14ac:dyDescent="0.15">
      <c r="A57" s="61"/>
      <c r="B57" s="64"/>
      <c r="C57" s="64"/>
      <c r="D57" s="64"/>
      <c r="E57" s="5">
        <f>E56+1</f>
        <v>3</v>
      </c>
      <c r="F57" s="81" t="s">
        <v>73</v>
      </c>
      <c r="G57" s="82"/>
      <c r="H57" s="36" t="s">
        <v>40</v>
      </c>
      <c r="I57" s="7">
        <v>1</v>
      </c>
      <c r="J57" s="72">
        <f>SUM(I57)*24</f>
        <v>24</v>
      </c>
      <c r="K57" s="72"/>
      <c r="L57" s="72"/>
      <c r="M57" s="83">
        <v>1</v>
      </c>
      <c r="N57" s="84"/>
      <c r="O57" s="5"/>
      <c r="P57" s="5">
        <v>1</v>
      </c>
      <c r="Q57" s="5"/>
      <c r="R57" s="5"/>
      <c r="S57" s="5"/>
      <c r="T57" s="5"/>
      <c r="U57" s="5" t="s">
        <v>68</v>
      </c>
    </row>
    <row r="58" spans="1:21" x14ac:dyDescent="0.15">
      <c r="A58" s="61"/>
      <c r="B58" s="64"/>
      <c r="C58" s="64"/>
      <c r="D58" s="64"/>
      <c r="E58" s="5">
        <f t="shared" ref="E58:E60" si="13">E57+1</f>
        <v>4</v>
      </c>
      <c r="F58" s="81" t="s">
        <v>76</v>
      </c>
      <c r="G58" s="82"/>
      <c r="H58" s="36" t="s">
        <v>40</v>
      </c>
      <c r="I58" s="7">
        <v>1</v>
      </c>
      <c r="J58" s="72">
        <f t="shared" ref="J58:J61" si="14">SUM(I58)*24</f>
        <v>24</v>
      </c>
      <c r="K58" s="72"/>
      <c r="L58" s="72"/>
      <c r="M58" s="83">
        <v>1</v>
      </c>
      <c r="N58" s="84"/>
      <c r="O58" s="5"/>
      <c r="P58" s="5"/>
      <c r="Q58" s="5">
        <v>1</v>
      </c>
      <c r="R58" s="5"/>
      <c r="S58" s="5"/>
      <c r="T58" s="5"/>
      <c r="U58" s="5" t="s">
        <v>68</v>
      </c>
    </row>
    <row r="59" spans="1:21" x14ac:dyDescent="0.15">
      <c r="A59" s="61"/>
      <c r="B59" s="64"/>
      <c r="C59" s="64"/>
      <c r="D59" s="64"/>
      <c r="E59" s="5">
        <f t="shared" si="13"/>
        <v>5</v>
      </c>
      <c r="F59" s="85" t="s">
        <v>77</v>
      </c>
      <c r="G59" s="86"/>
      <c r="H59" s="36" t="s">
        <v>40</v>
      </c>
      <c r="I59" s="7">
        <v>1</v>
      </c>
      <c r="J59" s="72">
        <f t="shared" si="14"/>
        <v>24</v>
      </c>
      <c r="K59" s="72"/>
      <c r="L59" s="72"/>
      <c r="M59" s="83">
        <v>1</v>
      </c>
      <c r="N59" s="84"/>
      <c r="O59" s="5"/>
      <c r="P59" s="5"/>
      <c r="Q59" s="5">
        <v>1</v>
      </c>
      <c r="R59" s="5"/>
      <c r="S59" s="5"/>
      <c r="T59" s="5"/>
      <c r="U59" s="5" t="s">
        <v>68</v>
      </c>
    </row>
    <row r="60" spans="1:21" x14ac:dyDescent="0.15">
      <c r="A60" s="61"/>
      <c r="B60" s="64"/>
      <c r="C60" s="64"/>
      <c r="D60" s="64"/>
      <c r="E60" s="5">
        <f t="shared" si="13"/>
        <v>6</v>
      </c>
      <c r="F60" s="81" t="s">
        <v>74</v>
      </c>
      <c r="G60" s="82"/>
      <c r="H60" s="36" t="s">
        <v>40</v>
      </c>
      <c r="I60" s="7">
        <v>1</v>
      </c>
      <c r="J60" s="72">
        <f t="shared" si="14"/>
        <v>24</v>
      </c>
      <c r="K60" s="72"/>
      <c r="L60" s="72"/>
      <c r="M60" s="83">
        <v>1</v>
      </c>
      <c r="N60" s="84"/>
      <c r="O60" s="5"/>
      <c r="P60" s="5"/>
      <c r="Q60" s="5"/>
      <c r="R60" s="5">
        <v>1</v>
      </c>
      <c r="S60" s="5"/>
      <c r="T60" s="5"/>
      <c r="U60" s="5" t="s">
        <v>68</v>
      </c>
    </row>
    <row r="61" spans="1:21" x14ac:dyDescent="0.15">
      <c r="A61" s="61"/>
      <c r="B61" s="64"/>
      <c r="C61" s="64"/>
      <c r="D61" s="64"/>
      <c r="E61" s="5">
        <f t="shared" ref="E61:E65" si="15">E60+1</f>
        <v>7</v>
      </c>
      <c r="F61" s="81" t="s">
        <v>75</v>
      </c>
      <c r="G61" s="82"/>
      <c r="H61" s="36" t="s">
        <v>40</v>
      </c>
      <c r="I61" s="7">
        <v>1</v>
      </c>
      <c r="J61" s="72">
        <f t="shared" si="14"/>
        <v>24</v>
      </c>
      <c r="K61" s="72"/>
      <c r="L61" s="72"/>
      <c r="M61" s="83">
        <v>1</v>
      </c>
      <c r="N61" s="84"/>
      <c r="O61" s="5"/>
      <c r="P61" s="5"/>
      <c r="Q61" s="5"/>
      <c r="R61" s="5">
        <v>1</v>
      </c>
      <c r="S61" s="5"/>
      <c r="T61" s="5"/>
      <c r="U61" s="5" t="s">
        <v>68</v>
      </c>
    </row>
    <row r="62" spans="1:21" x14ac:dyDescent="0.15">
      <c r="A62" s="61"/>
      <c r="B62" s="64"/>
      <c r="C62" s="64"/>
      <c r="D62" s="64"/>
      <c r="E62" s="5">
        <f t="shared" si="15"/>
        <v>8</v>
      </c>
      <c r="F62" s="95" t="s">
        <v>78</v>
      </c>
      <c r="G62" s="96"/>
      <c r="H62" s="36" t="s">
        <v>40</v>
      </c>
      <c r="I62" s="7">
        <v>1</v>
      </c>
      <c r="J62" s="72">
        <v>24</v>
      </c>
      <c r="K62" s="72"/>
      <c r="L62" s="72"/>
      <c r="M62" s="83">
        <v>1</v>
      </c>
      <c r="N62" s="84"/>
      <c r="O62" s="5"/>
      <c r="P62" s="5"/>
      <c r="Q62" s="5"/>
      <c r="R62" s="5"/>
      <c r="S62" s="5">
        <v>1</v>
      </c>
      <c r="T62" s="5"/>
      <c r="U62" s="5" t="s">
        <v>68</v>
      </c>
    </row>
    <row r="63" spans="1:21" x14ac:dyDescent="0.15">
      <c r="A63" s="61"/>
      <c r="B63" s="64"/>
      <c r="C63" s="64"/>
      <c r="D63" s="64"/>
      <c r="E63" s="5">
        <f t="shared" si="15"/>
        <v>9</v>
      </c>
      <c r="F63" s="97" t="s">
        <v>79</v>
      </c>
      <c r="G63" s="98"/>
      <c r="H63" s="36" t="s">
        <v>40</v>
      </c>
      <c r="I63" s="7">
        <v>1</v>
      </c>
      <c r="J63" s="72">
        <f>SUM(I63)*24</f>
        <v>24</v>
      </c>
      <c r="K63" s="72"/>
      <c r="L63" s="72"/>
      <c r="M63" s="83">
        <v>1</v>
      </c>
      <c r="N63" s="84"/>
      <c r="O63" s="11"/>
      <c r="P63" s="11"/>
      <c r="Q63" s="11"/>
      <c r="R63" s="11"/>
      <c r="S63" s="12">
        <v>1</v>
      </c>
      <c r="T63" s="5"/>
      <c r="U63" s="5" t="s">
        <v>68</v>
      </c>
    </row>
    <row r="64" spans="1:21" x14ac:dyDescent="0.15">
      <c r="A64" s="61"/>
      <c r="B64" s="64"/>
      <c r="C64" s="64"/>
      <c r="D64" s="64"/>
      <c r="E64" s="5">
        <f t="shared" si="15"/>
        <v>10</v>
      </c>
      <c r="F64" s="71" t="s">
        <v>46</v>
      </c>
      <c r="G64" s="71"/>
      <c r="H64" s="36" t="s">
        <v>40</v>
      </c>
      <c r="I64" s="43">
        <f>S64+T64</f>
        <v>20.5</v>
      </c>
      <c r="J64" s="72">
        <f>M64*24</f>
        <v>492</v>
      </c>
      <c r="K64" s="72"/>
      <c r="L64" s="72"/>
      <c r="M64" s="64">
        <f>SUM(O64:T64)</f>
        <v>20.5</v>
      </c>
      <c r="N64" s="64"/>
      <c r="O64" s="5"/>
      <c r="P64" s="5"/>
      <c r="Q64" s="5"/>
      <c r="R64" s="5"/>
      <c r="S64" s="5">
        <v>8</v>
      </c>
      <c r="T64" s="5">
        <v>12.5</v>
      </c>
      <c r="U64" s="5" t="s">
        <v>68</v>
      </c>
    </row>
    <row r="65" spans="1:21" x14ac:dyDescent="0.15">
      <c r="A65" s="61"/>
      <c r="B65" s="64"/>
      <c r="C65" s="64"/>
      <c r="D65" s="64"/>
      <c r="E65" s="5">
        <f t="shared" si="15"/>
        <v>11</v>
      </c>
      <c r="F65" s="71" t="s">
        <v>47</v>
      </c>
      <c r="G65" s="71"/>
      <c r="H65" s="36" t="s">
        <v>40</v>
      </c>
      <c r="I65" s="19">
        <v>6</v>
      </c>
      <c r="J65" s="72">
        <v>144</v>
      </c>
      <c r="K65" s="72"/>
      <c r="L65" s="72"/>
      <c r="M65" s="64">
        <v>6</v>
      </c>
      <c r="N65" s="64"/>
      <c r="O65" s="5"/>
      <c r="P65" s="5"/>
      <c r="Q65" s="5"/>
      <c r="R65" s="5"/>
      <c r="S65" s="5"/>
      <c r="T65" s="5">
        <v>6</v>
      </c>
      <c r="U65" s="5" t="s">
        <v>68</v>
      </c>
    </row>
    <row r="66" spans="1:21" x14ac:dyDescent="0.15">
      <c r="A66" s="61"/>
      <c r="B66" s="64"/>
      <c r="C66" s="64"/>
      <c r="D66" s="64"/>
      <c r="E66" s="73" t="s">
        <v>26</v>
      </c>
      <c r="F66" s="74"/>
      <c r="G66" s="75"/>
      <c r="H66" s="44"/>
      <c r="I66" s="45">
        <f>SUM(I55:I65)</f>
        <v>34.5</v>
      </c>
      <c r="J66" s="76">
        <f>SUM(J55:L65)</f>
        <v>832</v>
      </c>
      <c r="K66" s="76"/>
      <c r="L66" s="76"/>
      <c r="M66" s="77">
        <f>SUM(M55:N65)</f>
        <v>34.5</v>
      </c>
      <c r="N66" s="77"/>
      <c r="O66" s="31">
        <f t="shared" ref="O66:T66" si="16">SUM(O55:O65)</f>
        <v>0.5</v>
      </c>
      <c r="P66" s="31">
        <f t="shared" si="16"/>
        <v>1</v>
      </c>
      <c r="Q66" s="31">
        <f t="shared" si="16"/>
        <v>2</v>
      </c>
      <c r="R66" s="31">
        <f t="shared" si="16"/>
        <v>2</v>
      </c>
      <c r="S66" s="31">
        <f t="shared" si="16"/>
        <v>10</v>
      </c>
      <c r="T66" s="31">
        <f t="shared" si="16"/>
        <v>19</v>
      </c>
      <c r="U66" s="35"/>
    </row>
    <row r="67" spans="1:21" x14ac:dyDescent="0.15">
      <c r="A67" s="61"/>
      <c r="B67" s="90" t="s">
        <v>48</v>
      </c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2"/>
      <c r="O67" s="47">
        <f>O66+O54</f>
        <v>2.5</v>
      </c>
      <c r="P67" s="46">
        <f>P54+P66</f>
        <v>2</v>
      </c>
      <c r="Q67" s="46">
        <f>Q54+Q66</f>
        <v>2</v>
      </c>
      <c r="R67" s="46">
        <f>R54+R66</f>
        <v>2</v>
      </c>
      <c r="S67" s="46">
        <f>S54+S66</f>
        <v>10</v>
      </c>
      <c r="T67" s="46">
        <f>T54+T66</f>
        <v>19</v>
      </c>
      <c r="U67" s="40"/>
    </row>
    <row r="68" spans="1:21" x14ac:dyDescent="0.15">
      <c r="A68" s="63"/>
      <c r="B68" s="83" t="s">
        <v>49</v>
      </c>
      <c r="C68" s="93"/>
      <c r="D68" s="93"/>
      <c r="E68" s="93"/>
      <c r="F68" s="93"/>
      <c r="G68" s="84"/>
      <c r="H68" s="94" t="s">
        <v>132</v>
      </c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5" t="s">
        <v>43</v>
      </c>
    </row>
    <row r="69" spans="1:21" x14ac:dyDescent="0.15">
      <c r="A69" s="53" t="s">
        <v>50</v>
      </c>
      <c r="B69" s="54"/>
      <c r="C69" s="55">
        <f>I66+I54+I48+I38+I33+I17+8</f>
        <v>150</v>
      </c>
      <c r="D69" s="56"/>
      <c r="E69" s="56"/>
      <c r="F69" s="57"/>
      <c r="G69" s="14" t="s">
        <v>51</v>
      </c>
      <c r="H69" s="58">
        <f>J66+J54+J48+J38+J33+J17</f>
        <v>2690</v>
      </c>
      <c r="I69" s="59"/>
      <c r="J69" s="59"/>
      <c r="K69" s="60" t="s">
        <v>52</v>
      </c>
      <c r="L69" s="54"/>
      <c r="M69" s="54"/>
      <c r="N69" s="58">
        <f>K48+K38+K33+K17</f>
        <v>1192</v>
      </c>
      <c r="O69" s="59"/>
      <c r="P69" s="59"/>
      <c r="Q69" s="53" t="s">
        <v>53</v>
      </c>
      <c r="R69" s="53"/>
      <c r="S69" s="53"/>
      <c r="T69" s="58">
        <f>J66+J54+L48+L38+L33+L17</f>
        <v>1498</v>
      </c>
      <c r="U69" s="59"/>
    </row>
    <row r="70" spans="1:21" ht="21.75" customHeight="1" x14ac:dyDescent="0.15">
      <c r="A70" s="48" t="s">
        <v>141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50"/>
    </row>
    <row r="71" spans="1:21" x14ac:dyDescent="0.15">
      <c r="I71" s="1"/>
      <c r="J71" s="1"/>
    </row>
    <row r="72" spans="1:21" x14ac:dyDescent="0.15">
      <c r="I72" s="1"/>
      <c r="J72" s="1"/>
    </row>
    <row r="73" spans="1:21" x14ac:dyDescent="0.15">
      <c r="I73" s="1"/>
      <c r="J73" s="1"/>
    </row>
    <row r="74" spans="1:21" x14ac:dyDescent="0.15">
      <c r="I74" s="1"/>
      <c r="J74" s="1"/>
    </row>
    <row r="75" spans="1:21" x14ac:dyDescent="0.15">
      <c r="I75" s="1"/>
      <c r="J75" s="1"/>
    </row>
    <row r="76" spans="1:21" x14ac:dyDescent="0.15">
      <c r="I76" s="1"/>
      <c r="J76" s="1"/>
    </row>
    <row r="77" spans="1:21" x14ac:dyDescent="0.15">
      <c r="I77" s="1"/>
      <c r="J77" s="1"/>
    </row>
    <row r="78" spans="1:21" x14ac:dyDescent="0.15">
      <c r="I78" s="1"/>
      <c r="J78" s="1"/>
    </row>
    <row r="79" spans="1:21" x14ac:dyDescent="0.15">
      <c r="I79" s="1"/>
      <c r="J79" s="1"/>
    </row>
    <row r="80" spans="1:21" x14ac:dyDescent="0.15">
      <c r="I80" s="1"/>
      <c r="J80" s="1"/>
    </row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  <row r="104" s="1" customFormat="1" x14ac:dyDescent="0.15"/>
    <row r="105" s="1" customFormat="1" x14ac:dyDescent="0.15"/>
    <row r="106" s="1" customFormat="1" x14ac:dyDescent="0.15"/>
    <row r="107" s="1" customFormat="1" x14ac:dyDescent="0.15"/>
    <row r="108" s="1" customFormat="1" x14ac:dyDescent="0.15"/>
    <row r="109" s="1" customFormat="1" x14ac:dyDescent="0.15"/>
    <row r="110" s="1" customFormat="1" x14ac:dyDescent="0.15"/>
    <row r="111" s="1" customFormat="1" x14ac:dyDescent="0.15"/>
    <row r="112" s="1" customFormat="1" x14ac:dyDescent="0.15"/>
    <row r="113" s="1" customFormat="1" x14ac:dyDescent="0.15"/>
    <row r="114" s="1" customFormat="1" x14ac:dyDescent="0.15"/>
    <row r="115" s="1" customFormat="1" x14ac:dyDescent="0.15"/>
    <row r="116" s="1" customFormat="1" x14ac:dyDescent="0.15"/>
    <row r="117" s="1" customFormat="1" x14ac:dyDescent="0.15"/>
    <row r="118" s="1" customFormat="1" x14ac:dyDescent="0.15"/>
    <row r="119" s="1" customFormat="1" x14ac:dyDescent="0.15"/>
    <row r="120" s="1" customFormat="1" x14ac:dyDescent="0.15"/>
    <row r="121" s="1" customFormat="1" x14ac:dyDescent="0.15"/>
    <row r="122" s="1" customFormat="1" x14ac:dyDescent="0.15"/>
    <row r="123" s="1" customFormat="1" x14ac:dyDescent="0.15"/>
    <row r="124" s="1" customFormat="1" x14ac:dyDescent="0.15"/>
    <row r="125" s="1" customFormat="1" x14ac:dyDescent="0.15"/>
    <row r="126" s="1" customFormat="1" x14ac:dyDescent="0.15"/>
    <row r="127" s="1" customFormat="1" x14ac:dyDescent="0.15"/>
    <row r="128" s="1" customFormat="1" x14ac:dyDescent="0.15"/>
    <row r="129" s="1" customFormat="1" x14ac:dyDescent="0.15"/>
    <row r="130" s="1" customFormat="1" x14ac:dyDescent="0.15"/>
    <row r="131" s="1" customFormat="1" x14ac:dyDescent="0.15"/>
    <row r="132" s="1" customFormat="1" x14ac:dyDescent="0.15"/>
    <row r="133" s="1" customFormat="1" x14ac:dyDescent="0.15"/>
    <row r="134" s="1" customFormat="1" x14ac:dyDescent="0.15"/>
    <row r="135" s="1" customFormat="1" x14ac:dyDescent="0.15"/>
    <row r="136" s="1" customFormat="1" x14ac:dyDescent="0.15"/>
    <row r="137" s="1" customFormat="1" x14ac:dyDescent="0.15"/>
    <row r="138" s="1" customFormat="1" x14ac:dyDescent="0.15"/>
    <row r="139" s="1" customFormat="1" x14ac:dyDescent="0.15"/>
    <row r="140" s="1" customFormat="1" x14ac:dyDescent="0.15"/>
    <row r="141" s="1" customFormat="1" x14ac:dyDescent="0.15"/>
    <row r="142" s="1" customFormat="1" x14ac:dyDescent="0.15"/>
    <row r="143" s="1" customFormat="1" x14ac:dyDescent="0.15"/>
    <row r="144" s="1" customFormat="1" x14ac:dyDescent="0.15"/>
    <row r="145" s="1" customFormat="1" x14ac:dyDescent="0.15"/>
    <row r="146" s="1" customFormat="1" x14ac:dyDescent="0.15"/>
    <row r="147" s="1" customFormat="1" x14ac:dyDescent="0.15"/>
    <row r="148" s="1" customFormat="1" x14ac:dyDescent="0.15"/>
    <row r="149" s="1" customFormat="1" x14ac:dyDescent="0.15"/>
    <row r="150" s="1" customFormat="1" x14ac:dyDescent="0.15"/>
    <row r="151" s="1" customFormat="1" x14ac:dyDescent="0.15"/>
    <row r="152" s="1" customFormat="1" x14ac:dyDescent="0.15"/>
    <row r="153" s="1" customFormat="1" x14ac:dyDescent="0.15"/>
    <row r="154" s="1" customFormat="1" x14ac:dyDescent="0.15"/>
    <row r="155" s="1" customFormat="1" x14ac:dyDescent="0.15"/>
    <row r="156" s="1" customFormat="1" x14ac:dyDescent="0.15"/>
    <row r="157" s="1" customFormat="1" x14ac:dyDescent="0.15"/>
    <row r="158" s="1" customFormat="1" x14ac:dyDescent="0.15"/>
    <row r="159" s="1" customFormat="1" x14ac:dyDescent="0.15"/>
    <row r="160" s="1" customFormat="1" x14ac:dyDescent="0.15"/>
    <row r="161" s="1" customFormat="1" x14ac:dyDescent="0.15"/>
    <row r="162" s="1" customFormat="1" x14ac:dyDescent="0.15"/>
    <row r="163" s="1" customFormat="1" x14ac:dyDescent="0.15"/>
    <row r="164" s="1" customFormat="1" x14ac:dyDescent="0.15"/>
    <row r="165" s="1" customFormat="1" x14ac:dyDescent="0.15"/>
    <row r="166" s="1" customFormat="1" x14ac:dyDescent="0.15"/>
    <row r="167" s="1" customFormat="1" x14ac:dyDescent="0.15"/>
    <row r="168" s="1" customFormat="1" x14ac:dyDescent="0.15"/>
    <row r="169" s="1" customFormat="1" x14ac:dyDescent="0.15"/>
    <row r="170" s="1" customFormat="1" x14ac:dyDescent="0.15"/>
    <row r="171" s="1" customFormat="1" x14ac:dyDescent="0.15"/>
    <row r="172" s="1" customFormat="1" x14ac:dyDescent="0.15"/>
    <row r="173" s="1" customFormat="1" x14ac:dyDescent="0.15"/>
    <row r="174" s="1" customFormat="1" x14ac:dyDescent="0.15"/>
    <row r="175" s="1" customFormat="1" x14ac:dyDescent="0.15"/>
    <row r="176" s="1" customFormat="1" x14ac:dyDescent="0.15"/>
    <row r="177" s="1" customFormat="1" x14ac:dyDescent="0.15"/>
    <row r="178" s="1" customFormat="1" x14ac:dyDescent="0.15"/>
    <row r="179" s="1" customFormat="1" x14ac:dyDescent="0.15"/>
    <row r="180" s="1" customFormat="1" x14ac:dyDescent="0.15"/>
    <row r="181" s="1" customFormat="1" x14ac:dyDescent="0.15"/>
    <row r="182" s="1" customFormat="1" x14ac:dyDescent="0.15"/>
    <row r="183" s="1" customFormat="1" x14ac:dyDescent="0.15"/>
    <row r="184" s="1" customFormat="1" x14ac:dyDescent="0.15"/>
    <row r="185" s="1" customFormat="1" x14ac:dyDescent="0.15"/>
    <row r="186" s="1" customFormat="1" x14ac:dyDescent="0.15"/>
    <row r="187" s="1" customFormat="1" x14ac:dyDescent="0.15"/>
    <row r="188" s="1" customFormat="1" x14ac:dyDescent="0.15"/>
    <row r="189" s="1" customFormat="1" x14ac:dyDescent="0.15"/>
    <row r="190" s="1" customFormat="1" x14ac:dyDescent="0.15"/>
    <row r="191" s="1" customFormat="1" x14ac:dyDescent="0.15"/>
    <row r="192" s="1" customFormat="1" x14ac:dyDescent="0.15"/>
    <row r="193" s="1" customFormat="1" x14ac:dyDescent="0.15"/>
    <row r="194" s="1" customFormat="1" x14ac:dyDescent="0.15"/>
    <row r="195" s="1" customFormat="1" x14ac:dyDescent="0.15"/>
    <row r="196" s="1" customFormat="1" x14ac:dyDescent="0.15"/>
    <row r="197" s="1" customFormat="1" x14ac:dyDescent="0.15"/>
    <row r="198" s="1" customFormat="1" x14ac:dyDescent="0.15"/>
    <row r="199" s="1" customFormat="1" x14ac:dyDescent="0.15"/>
    <row r="200" s="1" customFormat="1" x14ac:dyDescent="0.15"/>
    <row r="201" s="1" customFormat="1" x14ac:dyDescent="0.15"/>
    <row r="202" s="1" customFormat="1" x14ac:dyDescent="0.15"/>
    <row r="203" s="1" customFormat="1" x14ac:dyDescent="0.15"/>
    <row r="204" s="1" customFormat="1" x14ac:dyDescent="0.15"/>
    <row r="205" s="1" customFormat="1" x14ac:dyDescent="0.15"/>
    <row r="206" s="1" customFormat="1" x14ac:dyDescent="0.15"/>
    <row r="207" s="1" customFormat="1" x14ac:dyDescent="0.15"/>
    <row r="208" s="1" customFormat="1" x14ac:dyDescent="0.15"/>
    <row r="209" s="1" customFormat="1" x14ac:dyDescent="0.15"/>
    <row r="210" s="1" customFormat="1" x14ac:dyDescent="0.15"/>
    <row r="211" s="1" customFormat="1" x14ac:dyDescent="0.15"/>
    <row r="212" s="1" customFormat="1" x14ac:dyDescent="0.15"/>
    <row r="213" s="1" customFormat="1" x14ac:dyDescent="0.15"/>
    <row r="214" s="1" customFormat="1" x14ac:dyDescent="0.15"/>
    <row r="215" s="1" customFormat="1" x14ac:dyDescent="0.15"/>
    <row r="216" s="1" customFormat="1" x14ac:dyDescent="0.15"/>
    <row r="217" s="1" customFormat="1" x14ac:dyDescent="0.15"/>
    <row r="218" s="1" customFormat="1" x14ac:dyDescent="0.15"/>
    <row r="219" s="1" customFormat="1" x14ac:dyDescent="0.15"/>
    <row r="220" s="1" customFormat="1" x14ac:dyDescent="0.15"/>
    <row r="221" s="1" customFormat="1" x14ac:dyDescent="0.15"/>
    <row r="222" s="1" customFormat="1" x14ac:dyDescent="0.15"/>
    <row r="223" s="1" customFormat="1" x14ac:dyDescent="0.15"/>
    <row r="224" s="1" customFormat="1" x14ac:dyDescent="0.15"/>
    <row r="225" s="1" customFormat="1" x14ac:dyDescent="0.15"/>
    <row r="226" s="1" customFormat="1" x14ac:dyDescent="0.15"/>
    <row r="227" s="1" customFormat="1" x14ac:dyDescent="0.15"/>
    <row r="228" s="1" customFormat="1" x14ac:dyDescent="0.15"/>
    <row r="229" s="1" customFormat="1" x14ac:dyDescent="0.15"/>
    <row r="230" s="1" customFormat="1" x14ac:dyDescent="0.15"/>
    <row r="231" s="1" customFormat="1" x14ac:dyDescent="0.15"/>
    <row r="232" s="1" customFormat="1" x14ac:dyDescent="0.15"/>
    <row r="233" s="1" customFormat="1" x14ac:dyDescent="0.15"/>
    <row r="234" s="1" customFormat="1" x14ac:dyDescent="0.15"/>
    <row r="235" s="1" customFormat="1" x14ac:dyDescent="0.15"/>
    <row r="236" s="1" customFormat="1" x14ac:dyDescent="0.15"/>
    <row r="237" s="1" customFormat="1" x14ac:dyDescent="0.15"/>
    <row r="238" s="1" customFormat="1" x14ac:dyDescent="0.15"/>
    <row r="239" s="1" customFormat="1" x14ac:dyDescent="0.15"/>
    <row r="240" s="1" customFormat="1" x14ac:dyDescent="0.15"/>
    <row r="241" s="1" customFormat="1" x14ac:dyDescent="0.15"/>
    <row r="242" s="1" customFormat="1" x14ac:dyDescent="0.15"/>
    <row r="243" s="1" customFormat="1" x14ac:dyDescent="0.15"/>
    <row r="244" s="1" customFormat="1" x14ac:dyDescent="0.15"/>
    <row r="245" s="1" customFormat="1" x14ac:dyDescent="0.15"/>
    <row r="246" s="1" customFormat="1" x14ac:dyDescent="0.15"/>
    <row r="247" s="1" customFormat="1" x14ac:dyDescent="0.15"/>
    <row r="248" s="1" customFormat="1" x14ac:dyDescent="0.15"/>
    <row r="249" s="1" customFormat="1" x14ac:dyDescent="0.15"/>
    <row r="250" s="1" customFormat="1" x14ac:dyDescent="0.15"/>
    <row r="251" s="1" customFormat="1" x14ac:dyDescent="0.15"/>
    <row r="252" s="1" customFormat="1" x14ac:dyDescent="0.15"/>
    <row r="253" s="1" customFormat="1" x14ac:dyDescent="0.15"/>
    <row r="254" s="1" customFormat="1" x14ac:dyDescent="0.15"/>
    <row r="255" s="1" customFormat="1" x14ac:dyDescent="0.15"/>
    <row r="256" s="1" customFormat="1" x14ac:dyDescent="0.15"/>
    <row r="257" s="1" customFormat="1" x14ac:dyDescent="0.15"/>
    <row r="258" s="1" customFormat="1" x14ac:dyDescent="0.15"/>
    <row r="259" s="1" customFormat="1" x14ac:dyDescent="0.15"/>
    <row r="260" s="1" customFormat="1" x14ac:dyDescent="0.15"/>
    <row r="261" s="1" customFormat="1" x14ac:dyDescent="0.15"/>
    <row r="262" s="1" customFormat="1" x14ac:dyDescent="0.15"/>
    <row r="263" s="1" customFormat="1" x14ac:dyDescent="0.15"/>
    <row r="264" s="1" customFormat="1" x14ac:dyDescent="0.15"/>
    <row r="265" s="1" customFormat="1" x14ac:dyDescent="0.15"/>
    <row r="266" s="1" customFormat="1" x14ac:dyDescent="0.15"/>
    <row r="267" s="1" customFormat="1" x14ac:dyDescent="0.15"/>
    <row r="268" s="1" customFormat="1" x14ac:dyDescent="0.15"/>
    <row r="269" s="1" customFormat="1" x14ac:dyDescent="0.15"/>
    <row r="270" s="1" customFormat="1" x14ac:dyDescent="0.15"/>
    <row r="271" s="1" customFormat="1" x14ac:dyDescent="0.15"/>
    <row r="272" s="1" customFormat="1" x14ac:dyDescent="0.15"/>
    <row r="273" s="1" customFormat="1" x14ac:dyDescent="0.15"/>
    <row r="274" s="1" customFormat="1" x14ac:dyDescent="0.15"/>
    <row r="275" s="1" customFormat="1" x14ac:dyDescent="0.15"/>
    <row r="276" s="1" customFormat="1" x14ac:dyDescent="0.15"/>
    <row r="277" s="1" customFormat="1" x14ac:dyDescent="0.15"/>
    <row r="278" s="1" customFormat="1" x14ac:dyDescent="0.15"/>
    <row r="279" s="1" customFormat="1" x14ac:dyDescent="0.15"/>
    <row r="280" s="1" customFormat="1" x14ac:dyDescent="0.15"/>
    <row r="281" s="1" customFormat="1" x14ac:dyDescent="0.15"/>
    <row r="282" s="1" customFormat="1" x14ac:dyDescent="0.15"/>
    <row r="283" s="1" customFormat="1" x14ac:dyDescent="0.15"/>
    <row r="284" s="1" customFormat="1" x14ac:dyDescent="0.15"/>
    <row r="285" s="1" customFormat="1" x14ac:dyDescent="0.15"/>
    <row r="286" s="1" customFormat="1" x14ac:dyDescent="0.15"/>
    <row r="287" s="1" customFormat="1" x14ac:dyDescent="0.15"/>
    <row r="288" s="1" customFormat="1" x14ac:dyDescent="0.15"/>
    <row r="289" s="1" customFormat="1" x14ac:dyDescent="0.15"/>
    <row r="290" s="1" customFormat="1" x14ac:dyDescent="0.15"/>
    <row r="291" s="1" customFormat="1" x14ac:dyDescent="0.15"/>
    <row r="292" s="1" customFormat="1" x14ac:dyDescent="0.15"/>
    <row r="293" s="1" customFormat="1" x14ac:dyDescent="0.15"/>
    <row r="294" s="1" customFormat="1" x14ac:dyDescent="0.15"/>
    <row r="295" s="1" customFormat="1" x14ac:dyDescent="0.15"/>
    <row r="296" s="1" customFormat="1" x14ac:dyDescent="0.15"/>
    <row r="297" s="1" customFormat="1" x14ac:dyDescent="0.15"/>
    <row r="298" s="1" customFormat="1" x14ac:dyDescent="0.15"/>
    <row r="299" s="1" customFormat="1" x14ac:dyDescent="0.15"/>
    <row r="300" s="1" customFormat="1" x14ac:dyDescent="0.15"/>
    <row r="301" s="1" customFormat="1" x14ac:dyDescent="0.15"/>
    <row r="302" s="1" customFormat="1" x14ac:dyDescent="0.15"/>
    <row r="303" s="1" customFormat="1" x14ac:dyDescent="0.15"/>
    <row r="304" s="1" customFormat="1" x14ac:dyDescent="0.15"/>
    <row r="305" s="1" customFormat="1" x14ac:dyDescent="0.15"/>
    <row r="306" s="1" customFormat="1" x14ac:dyDescent="0.15"/>
    <row r="307" s="1" customFormat="1" x14ac:dyDescent="0.15"/>
    <row r="308" s="1" customFormat="1" x14ac:dyDescent="0.15"/>
    <row r="309" s="1" customFormat="1" x14ac:dyDescent="0.15"/>
    <row r="310" s="1" customFormat="1" x14ac:dyDescent="0.15"/>
    <row r="311" s="1" customFormat="1" x14ac:dyDescent="0.15"/>
    <row r="312" s="1" customFormat="1" x14ac:dyDescent="0.15"/>
    <row r="313" s="1" customFormat="1" x14ac:dyDescent="0.15"/>
    <row r="314" s="1" customFormat="1" x14ac:dyDescent="0.15"/>
    <row r="315" s="1" customFormat="1" x14ac:dyDescent="0.15"/>
    <row r="316" s="1" customFormat="1" x14ac:dyDescent="0.15"/>
    <row r="317" s="1" customFormat="1" x14ac:dyDescent="0.15"/>
    <row r="318" s="1" customFormat="1" x14ac:dyDescent="0.15"/>
    <row r="319" s="1" customFormat="1" x14ac:dyDescent="0.15"/>
    <row r="320" s="1" customFormat="1" x14ac:dyDescent="0.15"/>
    <row r="321" s="1" customFormat="1" x14ac:dyDescent="0.15"/>
    <row r="322" s="1" customFormat="1" x14ac:dyDescent="0.15"/>
    <row r="323" s="1" customFormat="1" x14ac:dyDescent="0.15"/>
    <row r="324" s="1" customFormat="1" x14ac:dyDescent="0.15"/>
    <row r="325" s="1" customFormat="1" x14ac:dyDescent="0.15"/>
    <row r="326" s="1" customFormat="1" x14ac:dyDescent="0.15"/>
    <row r="327" s="1" customFormat="1" x14ac:dyDescent="0.15"/>
    <row r="328" s="1" customFormat="1" x14ac:dyDescent="0.15"/>
    <row r="329" s="1" customFormat="1" x14ac:dyDescent="0.15"/>
    <row r="330" s="1" customFormat="1" x14ac:dyDescent="0.15"/>
    <row r="331" s="1" customFormat="1" x14ac:dyDescent="0.15"/>
    <row r="332" s="1" customFormat="1" x14ac:dyDescent="0.15"/>
    <row r="333" s="1" customFormat="1" x14ac:dyDescent="0.15"/>
    <row r="334" s="1" customFormat="1" x14ac:dyDescent="0.15"/>
    <row r="335" s="1" customFormat="1" x14ac:dyDescent="0.15"/>
    <row r="336" s="1" customFormat="1" x14ac:dyDescent="0.15"/>
    <row r="337" s="1" customFormat="1" x14ac:dyDescent="0.15"/>
    <row r="338" s="1" customFormat="1" x14ac:dyDescent="0.15"/>
    <row r="339" s="1" customFormat="1" x14ac:dyDescent="0.15"/>
    <row r="340" s="1" customFormat="1" x14ac:dyDescent="0.15"/>
    <row r="341" s="1" customFormat="1" x14ac:dyDescent="0.15"/>
    <row r="342" s="1" customFormat="1" x14ac:dyDescent="0.15"/>
    <row r="343" s="1" customFormat="1" x14ac:dyDescent="0.15"/>
    <row r="344" s="1" customFormat="1" x14ac:dyDescent="0.15"/>
    <row r="345" s="1" customFormat="1" x14ac:dyDescent="0.15"/>
    <row r="346" s="1" customFormat="1" x14ac:dyDescent="0.15"/>
    <row r="347" s="1" customFormat="1" x14ac:dyDescent="0.15"/>
    <row r="348" s="1" customFormat="1" x14ac:dyDescent="0.15"/>
    <row r="349" s="1" customFormat="1" x14ac:dyDescent="0.15"/>
    <row r="350" s="1" customFormat="1" x14ac:dyDescent="0.15"/>
    <row r="351" s="1" customFormat="1" x14ac:dyDescent="0.15"/>
    <row r="352" s="1" customFormat="1" x14ac:dyDescent="0.15"/>
    <row r="353" s="1" customFormat="1" x14ac:dyDescent="0.15"/>
    <row r="354" s="1" customFormat="1" x14ac:dyDescent="0.15"/>
    <row r="355" s="1" customFormat="1" x14ac:dyDescent="0.15"/>
    <row r="356" s="1" customFormat="1" x14ac:dyDescent="0.15"/>
    <row r="357" s="1" customFormat="1" x14ac:dyDescent="0.15"/>
    <row r="358" s="1" customFormat="1" x14ac:dyDescent="0.15"/>
    <row r="359" s="1" customFormat="1" x14ac:dyDescent="0.15"/>
    <row r="360" s="1" customFormat="1" x14ac:dyDescent="0.15"/>
    <row r="361" s="1" customFormat="1" x14ac:dyDescent="0.15"/>
    <row r="362" s="1" customFormat="1" x14ac:dyDescent="0.15"/>
    <row r="363" s="1" customFormat="1" x14ac:dyDescent="0.15"/>
    <row r="364" s="1" customFormat="1" x14ac:dyDescent="0.15"/>
    <row r="365" s="1" customFormat="1" x14ac:dyDescent="0.15"/>
    <row r="366" s="1" customFormat="1" x14ac:dyDescent="0.15"/>
    <row r="367" s="1" customFormat="1" x14ac:dyDescent="0.15"/>
    <row r="368" s="1" customFormat="1" x14ac:dyDescent="0.15"/>
    <row r="369" s="1" customFormat="1" x14ac:dyDescent="0.15"/>
    <row r="370" s="1" customFormat="1" x14ac:dyDescent="0.15"/>
    <row r="371" s="1" customFormat="1" x14ac:dyDescent="0.15"/>
    <row r="372" s="1" customFormat="1" x14ac:dyDescent="0.15"/>
    <row r="373" s="1" customFormat="1" x14ac:dyDescent="0.15"/>
    <row r="374" s="1" customFormat="1" x14ac:dyDescent="0.15"/>
    <row r="375" s="1" customFormat="1" x14ac:dyDescent="0.15"/>
    <row r="376" s="1" customFormat="1" x14ac:dyDescent="0.15"/>
    <row r="377" s="1" customFormat="1" x14ac:dyDescent="0.15"/>
    <row r="378" s="1" customFormat="1" x14ac:dyDescent="0.15"/>
    <row r="379" s="1" customFormat="1" x14ac:dyDescent="0.15"/>
    <row r="380" s="1" customFormat="1" x14ac:dyDescent="0.15"/>
    <row r="381" s="1" customFormat="1" x14ac:dyDescent="0.15"/>
    <row r="382" s="1" customFormat="1" x14ac:dyDescent="0.15"/>
    <row r="383" s="1" customFormat="1" x14ac:dyDescent="0.15"/>
    <row r="384" s="1" customFormat="1" x14ac:dyDescent="0.15"/>
    <row r="385" s="1" customFormat="1" x14ac:dyDescent="0.15"/>
    <row r="386" s="1" customFormat="1" x14ac:dyDescent="0.15"/>
    <row r="387" s="1" customFormat="1" x14ac:dyDescent="0.15"/>
    <row r="388" s="1" customFormat="1" x14ac:dyDescent="0.15"/>
    <row r="389" s="1" customFormat="1" x14ac:dyDescent="0.15"/>
    <row r="390" s="1" customFormat="1" x14ac:dyDescent="0.15"/>
    <row r="391" s="1" customFormat="1" x14ac:dyDescent="0.15"/>
    <row r="392" s="1" customFormat="1" x14ac:dyDescent="0.15"/>
    <row r="393" s="1" customFormat="1" x14ac:dyDescent="0.15"/>
    <row r="394" s="1" customFormat="1" x14ac:dyDescent="0.15"/>
    <row r="395" s="1" customFormat="1" x14ac:dyDescent="0.15"/>
    <row r="396" s="1" customFormat="1" x14ac:dyDescent="0.15"/>
    <row r="397" s="1" customFormat="1" x14ac:dyDescent="0.15"/>
    <row r="398" s="1" customFormat="1" x14ac:dyDescent="0.15"/>
    <row r="399" s="1" customFormat="1" x14ac:dyDescent="0.15"/>
    <row r="400" s="1" customFormat="1" x14ac:dyDescent="0.15"/>
    <row r="401" s="1" customFormat="1" x14ac:dyDescent="0.15"/>
    <row r="402" s="1" customFormat="1" x14ac:dyDescent="0.15"/>
    <row r="403" s="1" customFormat="1" x14ac:dyDescent="0.15"/>
    <row r="404" s="1" customFormat="1" x14ac:dyDescent="0.15"/>
    <row r="405" s="1" customFormat="1" x14ac:dyDescent="0.15"/>
    <row r="406" s="1" customFormat="1" x14ac:dyDescent="0.15"/>
    <row r="407" s="1" customFormat="1" x14ac:dyDescent="0.15"/>
    <row r="408" s="1" customFormat="1" x14ac:dyDescent="0.15"/>
    <row r="409" s="1" customFormat="1" x14ac:dyDescent="0.15"/>
    <row r="410" s="1" customFormat="1" x14ac:dyDescent="0.15"/>
    <row r="411" s="1" customFormat="1" x14ac:dyDescent="0.15"/>
    <row r="412" s="1" customFormat="1" x14ac:dyDescent="0.15"/>
    <row r="413" s="1" customFormat="1" x14ac:dyDescent="0.15"/>
    <row r="414" s="1" customFormat="1" x14ac:dyDescent="0.15"/>
    <row r="415" s="1" customFormat="1" x14ac:dyDescent="0.15"/>
    <row r="416" s="1" customFormat="1" x14ac:dyDescent="0.15"/>
    <row r="417" s="1" customFormat="1" x14ac:dyDescent="0.15"/>
    <row r="418" s="1" customFormat="1" x14ac:dyDescent="0.15"/>
    <row r="419" s="1" customFormat="1" x14ac:dyDescent="0.15"/>
    <row r="420" s="1" customFormat="1" x14ac:dyDescent="0.15"/>
    <row r="421" s="1" customFormat="1" x14ac:dyDescent="0.15"/>
    <row r="422" s="1" customFormat="1" x14ac:dyDescent="0.15"/>
    <row r="423" s="1" customFormat="1" x14ac:dyDescent="0.15"/>
    <row r="424" s="1" customFormat="1" x14ac:dyDescent="0.15"/>
    <row r="425" s="1" customFormat="1" x14ac:dyDescent="0.15"/>
    <row r="426" s="1" customFormat="1" x14ac:dyDescent="0.15"/>
    <row r="427" s="1" customFormat="1" x14ac:dyDescent="0.15"/>
    <row r="428" s="1" customFormat="1" x14ac:dyDescent="0.15"/>
    <row r="429" s="1" customFormat="1" x14ac:dyDescent="0.15"/>
    <row r="430" s="1" customFormat="1" x14ac:dyDescent="0.15"/>
    <row r="431" s="1" customFormat="1" x14ac:dyDescent="0.15"/>
    <row r="432" s="1" customFormat="1" x14ac:dyDescent="0.15"/>
    <row r="433" s="1" customFormat="1" x14ac:dyDescent="0.15"/>
    <row r="434" s="1" customFormat="1" x14ac:dyDescent="0.15"/>
    <row r="435" s="1" customFormat="1" x14ac:dyDescent="0.15"/>
    <row r="436" s="1" customFormat="1" x14ac:dyDescent="0.15"/>
    <row r="437" s="1" customFormat="1" x14ac:dyDescent="0.15"/>
    <row r="438" s="1" customFormat="1" x14ac:dyDescent="0.15"/>
    <row r="439" s="1" customFormat="1" x14ac:dyDescent="0.15"/>
    <row r="440" s="1" customFormat="1" x14ac:dyDescent="0.15"/>
    <row r="441" s="1" customFormat="1" x14ac:dyDescent="0.15"/>
    <row r="442" s="1" customFormat="1" x14ac:dyDescent="0.15"/>
    <row r="443" s="1" customFormat="1" x14ac:dyDescent="0.15"/>
    <row r="444" s="1" customFormat="1" x14ac:dyDescent="0.15"/>
    <row r="445" s="1" customFormat="1" x14ac:dyDescent="0.15"/>
    <row r="446" s="1" customFormat="1" x14ac:dyDescent="0.15"/>
    <row r="447" s="1" customFormat="1" x14ac:dyDescent="0.15"/>
    <row r="448" s="1" customFormat="1" x14ac:dyDescent="0.15"/>
    <row r="449" s="1" customFormat="1" x14ac:dyDescent="0.15"/>
    <row r="450" s="1" customFormat="1" x14ac:dyDescent="0.15"/>
    <row r="451" s="1" customFormat="1" x14ac:dyDescent="0.15"/>
    <row r="452" s="1" customFormat="1" x14ac:dyDescent="0.15"/>
    <row r="453" s="1" customFormat="1" x14ac:dyDescent="0.15"/>
    <row r="454" s="1" customFormat="1" x14ac:dyDescent="0.15"/>
    <row r="455" s="1" customFormat="1" x14ac:dyDescent="0.15"/>
    <row r="456" s="1" customFormat="1" x14ac:dyDescent="0.15"/>
    <row r="457" s="1" customFormat="1" x14ac:dyDescent="0.15"/>
    <row r="458" s="1" customFormat="1" x14ac:dyDescent="0.15"/>
    <row r="459" s="1" customFormat="1" x14ac:dyDescent="0.15"/>
    <row r="460" s="1" customFormat="1" x14ac:dyDescent="0.15"/>
    <row r="461" s="1" customFormat="1" x14ac:dyDescent="0.15"/>
    <row r="462" s="1" customFormat="1" x14ac:dyDescent="0.15"/>
    <row r="463" s="1" customFormat="1" x14ac:dyDescent="0.15"/>
    <row r="464" s="1" customFormat="1" x14ac:dyDescent="0.15"/>
    <row r="465" s="1" customFormat="1" x14ac:dyDescent="0.15"/>
    <row r="466" s="1" customFormat="1" x14ac:dyDescent="0.15"/>
    <row r="467" s="1" customFormat="1" x14ac:dyDescent="0.15"/>
    <row r="468" s="1" customFormat="1" x14ac:dyDescent="0.15"/>
    <row r="469" s="1" customFormat="1" x14ac:dyDescent="0.15"/>
    <row r="470" s="1" customFormat="1" x14ac:dyDescent="0.15"/>
    <row r="471" s="1" customFormat="1" x14ac:dyDescent="0.15"/>
    <row r="472" s="1" customFormat="1" x14ac:dyDescent="0.15"/>
    <row r="473" s="1" customFormat="1" x14ac:dyDescent="0.15"/>
    <row r="474" s="1" customFormat="1" x14ac:dyDescent="0.15"/>
    <row r="475" s="1" customFormat="1" x14ac:dyDescent="0.15"/>
    <row r="476" s="1" customFormat="1" x14ac:dyDescent="0.15"/>
    <row r="477" s="1" customFormat="1" x14ac:dyDescent="0.15"/>
    <row r="478" s="1" customFormat="1" x14ac:dyDescent="0.15"/>
    <row r="479" s="1" customFormat="1" x14ac:dyDescent="0.15"/>
    <row r="480" s="1" customFormat="1" x14ac:dyDescent="0.15"/>
    <row r="481" s="1" customFormat="1" x14ac:dyDescent="0.15"/>
    <row r="482" s="1" customFormat="1" x14ac:dyDescent="0.15"/>
    <row r="483" s="1" customFormat="1" x14ac:dyDescent="0.15"/>
    <row r="484" s="1" customFormat="1" x14ac:dyDescent="0.15"/>
    <row r="485" s="1" customFormat="1" x14ac:dyDescent="0.15"/>
    <row r="486" s="1" customFormat="1" x14ac:dyDescent="0.15"/>
    <row r="487" s="1" customFormat="1" x14ac:dyDescent="0.15"/>
    <row r="488" s="1" customFormat="1" x14ac:dyDescent="0.15"/>
    <row r="489" s="1" customFormat="1" x14ac:dyDescent="0.15"/>
    <row r="490" s="1" customFormat="1" x14ac:dyDescent="0.15"/>
    <row r="491" s="1" customFormat="1" x14ac:dyDescent="0.15"/>
    <row r="492" s="1" customFormat="1" x14ac:dyDescent="0.15"/>
    <row r="493" s="1" customFormat="1" x14ac:dyDescent="0.15"/>
    <row r="494" s="1" customFormat="1" x14ac:dyDescent="0.15"/>
    <row r="495" s="1" customFormat="1" x14ac:dyDescent="0.15"/>
    <row r="496" s="1" customFormat="1" x14ac:dyDescent="0.15"/>
    <row r="497" s="1" customFormat="1" x14ac:dyDescent="0.15"/>
    <row r="498" s="1" customFormat="1" x14ac:dyDescent="0.15"/>
    <row r="499" s="1" customFormat="1" x14ac:dyDescent="0.15"/>
    <row r="500" s="1" customFormat="1" x14ac:dyDescent="0.15"/>
    <row r="501" s="1" customFormat="1" x14ac:dyDescent="0.15"/>
    <row r="502" s="1" customFormat="1" x14ac:dyDescent="0.15"/>
    <row r="503" s="1" customFormat="1" x14ac:dyDescent="0.15"/>
    <row r="504" s="1" customFormat="1" x14ac:dyDescent="0.15"/>
    <row r="505" s="1" customFormat="1" x14ac:dyDescent="0.15"/>
    <row r="506" s="1" customFormat="1" x14ac:dyDescent="0.15"/>
    <row r="507" s="1" customFormat="1" x14ac:dyDescent="0.15"/>
    <row r="508" s="1" customFormat="1" x14ac:dyDescent="0.15"/>
    <row r="509" s="1" customFormat="1" x14ac:dyDescent="0.15"/>
    <row r="510" s="1" customFormat="1" x14ac:dyDescent="0.15"/>
    <row r="511" s="1" customFormat="1" x14ac:dyDescent="0.15"/>
    <row r="512" s="1" customFormat="1" x14ac:dyDescent="0.15"/>
    <row r="513" s="1" customFormat="1" x14ac:dyDescent="0.15"/>
    <row r="514" s="1" customFormat="1" x14ac:dyDescent="0.15"/>
    <row r="515" s="1" customFormat="1" x14ac:dyDescent="0.15"/>
    <row r="516" s="1" customFormat="1" x14ac:dyDescent="0.15"/>
    <row r="517" s="1" customFormat="1" x14ac:dyDescent="0.15"/>
    <row r="518" s="1" customFormat="1" x14ac:dyDescent="0.15"/>
    <row r="519" s="1" customFormat="1" x14ac:dyDescent="0.15"/>
    <row r="520" s="1" customFormat="1" x14ac:dyDescent="0.15"/>
    <row r="521" s="1" customFormat="1" x14ac:dyDescent="0.15"/>
    <row r="522" s="1" customFormat="1" x14ac:dyDescent="0.15"/>
    <row r="523" s="1" customFormat="1" x14ac:dyDescent="0.15"/>
    <row r="524" s="1" customFormat="1" x14ac:dyDescent="0.15"/>
    <row r="525" s="1" customFormat="1" x14ac:dyDescent="0.15"/>
    <row r="526" s="1" customFormat="1" x14ac:dyDescent="0.15"/>
    <row r="527" s="1" customFormat="1" x14ac:dyDescent="0.15"/>
    <row r="528" s="1" customFormat="1" x14ac:dyDescent="0.15"/>
    <row r="529" s="1" customFormat="1" x14ac:dyDescent="0.15"/>
    <row r="530" s="1" customFormat="1" x14ac:dyDescent="0.15"/>
    <row r="531" s="1" customFormat="1" x14ac:dyDescent="0.15"/>
    <row r="532" s="1" customFormat="1" x14ac:dyDescent="0.15"/>
    <row r="533" s="1" customFormat="1" x14ac:dyDescent="0.15"/>
    <row r="534" s="1" customFormat="1" x14ac:dyDescent="0.15"/>
    <row r="535" s="1" customFormat="1" x14ac:dyDescent="0.15"/>
    <row r="536" s="1" customFormat="1" x14ac:dyDescent="0.15"/>
    <row r="537" s="1" customFormat="1" x14ac:dyDescent="0.15"/>
    <row r="538" s="1" customFormat="1" x14ac:dyDescent="0.15"/>
    <row r="539" s="1" customFormat="1" x14ac:dyDescent="0.15"/>
    <row r="540" s="1" customFormat="1" x14ac:dyDescent="0.15"/>
    <row r="541" s="1" customFormat="1" x14ac:dyDescent="0.15"/>
    <row r="542" s="1" customFormat="1" x14ac:dyDescent="0.15"/>
    <row r="543" s="1" customFormat="1" x14ac:dyDescent="0.15"/>
    <row r="544" s="1" customFormat="1" x14ac:dyDescent="0.15"/>
    <row r="545" s="1" customFormat="1" x14ac:dyDescent="0.15"/>
    <row r="546" s="1" customFormat="1" x14ac:dyDescent="0.15"/>
    <row r="547" s="1" customFormat="1" x14ac:dyDescent="0.15"/>
    <row r="548" s="1" customFormat="1" x14ac:dyDescent="0.15"/>
    <row r="549" s="1" customFormat="1" x14ac:dyDescent="0.15"/>
    <row r="550" s="1" customFormat="1" x14ac:dyDescent="0.15"/>
    <row r="551" s="1" customFormat="1" x14ac:dyDescent="0.15"/>
    <row r="552" s="1" customFormat="1" x14ac:dyDescent="0.15"/>
    <row r="553" s="1" customFormat="1" x14ac:dyDescent="0.15"/>
    <row r="554" s="1" customFormat="1" x14ac:dyDescent="0.15"/>
    <row r="555" s="1" customFormat="1" x14ac:dyDescent="0.15"/>
    <row r="556" s="1" customFormat="1" x14ac:dyDescent="0.15"/>
    <row r="557" s="1" customFormat="1" x14ac:dyDescent="0.15"/>
    <row r="558" s="1" customFormat="1" x14ac:dyDescent="0.15"/>
    <row r="559" s="1" customFormat="1" x14ac:dyDescent="0.15"/>
    <row r="560" s="1" customFormat="1" x14ac:dyDescent="0.15"/>
    <row r="561" s="1" customFormat="1" x14ac:dyDescent="0.15"/>
    <row r="562" s="1" customFormat="1" x14ac:dyDescent="0.15"/>
    <row r="563" s="1" customFormat="1" x14ac:dyDescent="0.15"/>
    <row r="564" s="1" customFormat="1" x14ac:dyDescent="0.15"/>
    <row r="565" s="1" customFormat="1" x14ac:dyDescent="0.15"/>
    <row r="566" s="1" customFormat="1" x14ac:dyDescent="0.15"/>
    <row r="567" s="1" customFormat="1" x14ac:dyDescent="0.15"/>
    <row r="568" s="1" customFormat="1" x14ac:dyDescent="0.15"/>
    <row r="569" s="1" customFormat="1" x14ac:dyDescent="0.15"/>
    <row r="570" s="1" customFormat="1" x14ac:dyDescent="0.15"/>
    <row r="571" s="1" customFormat="1" x14ac:dyDescent="0.15"/>
    <row r="572" s="1" customFormat="1" x14ac:dyDescent="0.15"/>
    <row r="573" s="1" customFormat="1" x14ac:dyDescent="0.15"/>
    <row r="574" s="1" customFormat="1" x14ac:dyDescent="0.15"/>
    <row r="575" s="1" customFormat="1" x14ac:dyDescent="0.15"/>
    <row r="576" s="1" customFormat="1" x14ac:dyDescent="0.15"/>
    <row r="577" s="1" customFormat="1" x14ac:dyDescent="0.15"/>
    <row r="578" s="1" customFormat="1" x14ac:dyDescent="0.15"/>
    <row r="579" s="1" customFormat="1" x14ac:dyDescent="0.15"/>
    <row r="580" s="1" customFormat="1" x14ac:dyDescent="0.15"/>
    <row r="581" s="1" customFormat="1" x14ac:dyDescent="0.15"/>
    <row r="582" s="1" customFormat="1" x14ac:dyDescent="0.15"/>
    <row r="583" s="1" customFormat="1" x14ac:dyDescent="0.15"/>
    <row r="584" s="1" customFormat="1" x14ac:dyDescent="0.15"/>
    <row r="585" s="1" customFormat="1" x14ac:dyDescent="0.15"/>
    <row r="586" s="1" customFormat="1" x14ac:dyDescent="0.15"/>
    <row r="587" s="1" customFormat="1" x14ac:dyDescent="0.15"/>
    <row r="588" s="1" customFormat="1" x14ac:dyDescent="0.15"/>
    <row r="589" s="1" customFormat="1" x14ac:dyDescent="0.15"/>
    <row r="590" s="1" customFormat="1" x14ac:dyDescent="0.15"/>
    <row r="591" s="1" customFormat="1" x14ac:dyDescent="0.15"/>
    <row r="592" s="1" customFormat="1" x14ac:dyDescent="0.15"/>
    <row r="593" s="1" customFormat="1" x14ac:dyDescent="0.15"/>
    <row r="594" s="1" customFormat="1" x14ac:dyDescent="0.15"/>
    <row r="595" s="1" customFormat="1" x14ac:dyDescent="0.15"/>
    <row r="596" s="1" customFormat="1" x14ac:dyDescent="0.15"/>
    <row r="597" s="1" customFormat="1" x14ac:dyDescent="0.15"/>
    <row r="598" s="1" customFormat="1" x14ac:dyDescent="0.15"/>
    <row r="599" s="1" customFormat="1" x14ac:dyDescent="0.15"/>
    <row r="600" s="1" customFormat="1" x14ac:dyDescent="0.15"/>
    <row r="601" s="1" customFormat="1" x14ac:dyDescent="0.15"/>
    <row r="602" s="1" customFormat="1" x14ac:dyDescent="0.15"/>
    <row r="603" s="1" customFormat="1" x14ac:dyDescent="0.15"/>
    <row r="604" s="1" customFormat="1" x14ac:dyDescent="0.15"/>
    <row r="605" s="1" customFormat="1" x14ac:dyDescent="0.15"/>
    <row r="606" s="1" customFormat="1" x14ac:dyDescent="0.15"/>
    <row r="607" s="1" customFormat="1" x14ac:dyDescent="0.15"/>
    <row r="608" s="1" customFormat="1" x14ac:dyDescent="0.15"/>
    <row r="609" s="1" customFormat="1" x14ac:dyDescent="0.15"/>
    <row r="610" s="1" customFormat="1" x14ac:dyDescent="0.15"/>
    <row r="611" s="1" customFormat="1" x14ac:dyDescent="0.15"/>
    <row r="612" s="1" customFormat="1" x14ac:dyDescent="0.15"/>
    <row r="613" s="1" customFormat="1" x14ac:dyDescent="0.15"/>
    <row r="614" s="1" customFormat="1" x14ac:dyDescent="0.15"/>
    <row r="615" s="1" customFormat="1" x14ac:dyDescent="0.15"/>
    <row r="616" s="1" customFormat="1" x14ac:dyDescent="0.15"/>
    <row r="617" s="1" customFormat="1" x14ac:dyDescent="0.15"/>
    <row r="618" s="1" customFormat="1" x14ac:dyDescent="0.15"/>
    <row r="619" s="1" customFormat="1" x14ac:dyDescent="0.15"/>
    <row r="620" s="1" customFormat="1" x14ac:dyDescent="0.15"/>
    <row r="621" s="1" customFormat="1" x14ac:dyDescent="0.15"/>
    <row r="622" s="1" customFormat="1" x14ac:dyDescent="0.15"/>
    <row r="623" s="1" customFormat="1" x14ac:dyDescent="0.15"/>
    <row r="624" s="1" customFormat="1" x14ac:dyDescent="0.15"/>
    <row r="625" s="1" customFormat="1" x14ac:dyDescent="0.15"/>
    <row r="626" s="1" customFormat="1" x14ac:dyDescent="0.15"/>
    <row r="627" s="1" customFormat="1" x14ac:dyDescent="0.15"/>
    <row r="628" s="1" customFormat="1" x14ac:dyDescent="0.15"/>
    <row r="629" s="1" customFormat="1" x14ac:dyDescent="0.15"/>
    <row r="630" s="1" customFormat="1" x14ac:dyDescent="0.15"/>
    <row r="631" s="1" customFormat="1" x14ac:dyDescent="0.15"/>
    <row r="632" s="1" customFormat="1" x14ac:dyDescent="0.15"/>
    <row r="633" s="1" customFormat="1" x14ac:dyDescent="0.15"/>
    <row r="634" s="1" customFormat="1" x14ac:dyDescent="0.15"/>
    <row r="635" s="1" customFormat="1" x14ac:dyDescent="0.15"/>
    <row r="636" s="1" customFormat="1" x14ac:dyDescent="0.15"/>
    <row r="637" s="1" customFormat="1" x14ac:dyDescent="0.15"/>
    <row r="638" s="1" customFormat="1" x14ac:dyDescent="0.15"/>
    <row r="639" s="1" customFormat="1" x14ac:dyDescent="0.15"/>
    <row r="640" s="1" customFormat="1" x14ac:dyDescent="0.15"/>
    <row r="641" s="1" customFormat="1" x14ac:dyDescent="0.15"/>
    <row r="642" s="1" customFormat="1" x14ac:dyDescent="0.15"/>
    <row r="643" s="1" customFormat="1" x14ac:dyDescent="0.15"/>
    <row r="644" s="1" customFormat="1" x14ac:dyDescent="0.15"/>
    <row r="645" s="1" customFormat="1" x14ac:dyDescent="0.15"/>
    <row r="646" s="1" customFormat="1" x14ac:dyDescent="0.15"/>
    <row r="647" s="1" customFormat="1" x14ac:dyDescent="0.15"/>
    <row r="648" s="1" customFormat="1" x14ac:dyDescent="0.15"/>
    <row r="649" s="1" customFormat="1" x14ac:dyDescent="0.15"/>
    <row r="650" s="1" customFormat="1" x14ac:dyDescent="0.15"/>
    <row r="651" s="1" customFormat="1" x14ac:dyDescent="0.15"/>
    <row r="652" s="1" customFormat="1" x14ac:dyDescent="0.15"/>
    <row r="653" s="1" customFormat="1" x14ac:dyDescent="0.15"/>
    <row r="654" s="1" customFormat="1" x14ac:dyDescent="0.15"/>
    <row r="655" s="1" customFormat="1" x14ac:dyDescent="0.15"/>
    <row r="656" s="1" customFormat="1" x14ac:dyDescent="0.15"/>
    <row r="657" s="1" customFormat="1" x14ac:dyDescent="0.15"/>
    <row r="658" s="1" customFormat="1" x14ac:dyDescent="0.15"/>
    <row r="659" s="1" customFormat="1" x14ac:dyDescent="0.15"/>
    <row r="660" s="1" customFormat="1" x14ac:dyDescent="0.15"/>
    <row r="661" s="1" customFormat="1" x14ac:dyDescent="0.15"/>
    <row r="662" s="1" customFormat="1" x14ac:dyDescent="0.15"/>
    <row r="663" s="1" customFormat="1" x14ac:dyDescent="0.15"/>
    <row r="664" s="1" customFormat="1" x14ac:dyDescent="0.15"/>
    <row r="665" s="1" customFormat="1" x14ac:dyDescent="0.15"/>
    <row r="666" s="1" customFormat="1" x14ac:dyDescent="0.15"/>
    <row r="667" s="1" customFormat="1" x14ac:dyDescent="0.15"/>
    <row r="668" s="1" customFormat="1" x14ac:dyDescent="0.15"/>
    <row r="669" s="1" customFormat="1" x14ac:dyDescent="0.15"/>
    <row r="670" s="1" customFormat="1" x14ac:dyDescent="0.15"/>
    <row r="671" s="1" customFormat="1" x14ac:dyDescent="0.15"/>
    <row r="672" s="1" customFormat="1" x14ac:dyDescent="0.15"/>
    <row r="673" s="1" customFormat="1" x14ac:dyDescent="0.15"/>
    <row r="674" s="1" customFormat="1" x14ac:dyDescent="0.15"/>
    <row r="675" s="1" customFormat="1" x14ac:dyDescent="0.15"/>
    <row r="676" s="1" customFormat="1" x14ac:dyDescent="0.15"/>
    <row r="677" s="1" customFormat="1" x14ac:dyDescent="0.15"/>
    <row r="678" s="1" customFormat="1" x14ac:dyDescent="0.15"/>
    <row r="679" s="1" customFormat="1" x14ac:dyDescent="0.15"/>
    <row r="680" s="1" customFormat="1" x14ac:dyDescent="0.15"/>
    <row r="681" s="1" customFormat="1" x14ac:dyDescent="0.15"/>
    <row r="682" s="1" customFormat="1" x14ac:dyDescent="0.15"/>
    <row r="683" s="1" customFormat="1" x14ac:dyDescent="0.15"/>
    <row r="684" s="1" customFormat="1" x14ac:dyDescent="0.15"/>
    <row r="685" s="1" customFormat="1" x14ac:dyDescent="0.15"/>
    <row r="686" s="1" customFormat="1" x14ac:dyDescent="0.15"/>
    <row r="687" s="1" customFormat="1" x14ac:dyDescent="0.15"/>
    <row r="688" s="1" customFormat="1" x14ac:dyDescent="0.15"/>
    <row r="689" s="1" customFormat="1" x14ac:dyDescent="0.15"/>
    <row r="690" s="1" customFormat="1" x14ac:dyDescent="0.15"/>
    <row r="691" s="1" customFormat="1" x14ac:dyDescent="0.15"/>
    <row r="692" s="1" customFormat="1" x14ac:dyDescent="0.15"/>
    <row r="693" s="1" customFormat="1" x14ac:dyDescent="0.15"/>
    <row r="694" s="1" customFormat="1" x14ac:dyDescent="0.15"/>
    <row r="695" s="1" customFormat="1" x14ac:dyDescent="0.15"/>
    <row r="696" s="1" customFormat="1" x14ac:dyDescent="0.15"/>
    <row r="697" s="1" customFormat="1" x14ac:dyDescent="0.15"/>
    <row r="698" s="1" customFormat="1" x14ac:dyDescent="0.15"/>
    <row r="699" s="1" customFormat="1" x14ac:dyDescent="0.15"/>
    <row r="700" s="1" customFormat="1" x14ac:dyDescent="0.15"/>
    <row r="701" s="1" customFormat="1" x14ac:dyDescent="0.15"/>
    <row r="702" s="1" customFormat="1" x14ac:dyDescent="0.15"/>
    <row r="703" s="1" customFormat="1" x14ac:dyDescent="0.15"/>
    <row r="704" s="1" customFormat="1" x14ac:dyDescent="0.15"/>
    <row r="705" s="1" customFormat="1" x14ac:dyDescent="0.15"/>
    <row r="706" s="1" customFormat="1" x14ac:dyDescent="0.15"/>
    <row r="707" s="1" customFormat="1" x14ac:dyDescent="0.15"/>
    <row r="708" s="1" customFormat="1" x14ac:dyDescent="0.15"/>
    <row r="709" s="1" customFormat="1" x14ac:dyDescent="0.15"/>
    <row r="710" s="1" customFormat="1" x14ac:dyDescent="0.15"/>
    <row r="711" s="1" customFormat="1" x14ac:dyDescent="0.15"/>
    <row r="712" s="1" customFormat="1" x14ac:dyDescent="0.15"/>
    <row r="713" s="1" customFormat="1" x14ac:dyDescent="0.15"/>
    <row r="714" s="1" customFormat="1" x14ac:dyDescent="0.15"/>
    <row r="715" s="1" customFormat="1" x14ac:dyDescent="0.15"/>
    <row r="716" s="1" customFormat="1" x14ac:dyDescent="0.15"/>
    <row r="717" s="1" customFormat="1" x14ac:dyDescent="0.15"/>
    <row r="718" s="1" customFormat="1" x14ac:dyDescent="0.15"/>
    <row r="719" s="1" customFormat="1" x14ac:dyDescent="0.15"/>
    <row r="720" s="1" customFormat="1" x14ac:dyDescent="0.15"/>
    <row r="721" s="1" customFormat="1" x14ac:dyDescent="0.15"/>
    <row r="722" s="1" customFormat="1" x14ac:dyDescent="0.15"/>
    <row r="723" s="1" customFormat="1" x14ac:dyDescent="0.15"/>
    <row r="724" s="1" customFormat="1" x14ac:dyDescent="0.15"/>
    <row r="725" s="1" customFormat="1" x14ac:dyDescent="0.15"/>
    <row r="726" s="1" customFormat="1" x14ac:dyDescent="0.15"/>
    <row r="727" s="1" customFormat="1" x14ac:dyDescent="0.15"/>
    <row r="728" s="1" customFormat="1" x14ac:dyDescent="0.15"/>
    <row r="729" s="1" customFormat="1" x14ac:dyDescent="0.15"/>
    <row r="730" s="1" customFormat="1" x14ac:dyDescent="0.15"/>
    <row r="731" s="1" customFormat="1" x14ac:dyDescent="0.15"/>
    <row r="732" s="1" customFormat="1" x14ac:dyDescent="0.15"/>
    <row r="733" s="1" customFormat="1" x14ac:dyDescent="0.15"/>
    <row r="734" s="1" customFormat="1" x14ac:dyDescent="0.15"/>
    <row r="735" s="1" customFormat="1" x14ac:dyDescent="0.15"/>
    <row r="736" s="1" customFormat="1" x14ac:dyDescent="0.15"/>
    <row r="737" s="1" customFormat="1" x14ac:dyDescent="0.15"/>
    <row r="738" s="1" customFormat="1" x14ac:dyDescent="0.15"/>
    <row r="739" s="1" customFormat="1" x14ac:dyDescent="0.15"/>
    <row r="740" s="1" customFormat="1" x14ac:dyDescent="0.15"/>
    <row r="741" s="1" customFormat="1" x14ac:dyDescent="0.15"/>
    <row r="742" s="1" customFormat="1" x14ac:dyDescent="0.15"/>
    <row r="743" s="1" customFormat="1" x14ac:dyDescent="0.15"/>
    <row r="744" s="1" customFormat="1" x14ac:dyDescent="0.15"/>
    <row r="745" s="1" customFormat="1" x14ac:dyDescent="0.15"/>
    <row r="746" s="1" customFormat="1" x14ac:dyDescent="0.15"/>
    <row r="747" s="1" customFormat="1" x14ac:dyDescent="0.15"/>
    <row r="748" s="1" customFormat="1" x14ac:dyDescent="0.15"/>
    <row r="749" s="1" customFormat="1" x14ac:dyDescent="0.15"/>
    <row r="750" s="1" customFormat="1" x14ac:dyDescent="0.15"/>
    <row r="751" s="1" customFormat="1" x14ac:dyDescent="0.15"/>
    <row r="752" s="1" customFormat="1" x14ac:dyDescent="0.15"/>
    <row r="753" s="1" customFormat="1" x14ac:dyDescent="0.15"/>
    <row r="754" s="1" customFormat="1" x14ac:dyDescent="0.15"/>
    <row r="755" s="1" customFormat="1" x14ac:dyDescent="0.15"/>
    <row r="756" s="1" customFormat="1" x14ac:dyDescent="0.15"/>
    <row r="757" s="1" customFormat="1" x14ac:dyDescent="0.15"/>
    <row r="758" s="1" customFormat="1" x14ac:dyDescent="0.15"/>
    <row r="759" s="1" customFormat="1" x14ac:dyDescent="0.15"/>
    <row r="760" s="1" customFormat="1" x14ac:dyDescent="0.15"/>
    <row r="761" s="1" customFormat="1" x14ac:dyDescent="0.15"/>
    <row r="762" s="1" customFormat="1" x14ac:dyDescent="0.15"/>
    <row r="763" s="1" customFormat="1" x14ac:dyDescent="0.15"/>
    <row r="764" s="1" customFormat="1" x14ac:dyDescent="0.15"/>
    <row r="765" s="1" customFormat="1" x14ac:dyDescent="0.15"/>
    <row r="766" s="1" customFormat="1" x14ac:dyDescent="0.15"/>
    <row r="767" s="1" customFormat="1" x14ac:dyDescent="0.15"/>
    <row r="768" s="1" customFormat="1" x14ac:dyDescent="0.15"/>
    <row r="769" s="1" customFormat="1" x14ac:dyDescent="0.15"/>
    <row r="770" s="1" customFormat="1" x14ac:dyDescent="0.15"/>
    <row r="771" s="1" customFormat="1" x14ac:dyDescent="0.15"/>
    <row r="772" s="1" customFormat="1" x14ac:dyDescent="0.15"/>
    <row r="773" s="1" customFormat="1" x14ac:dyDescent="0.15"/>
    <row r="774" s="1" customFormat="1" x14ac:dyDescent="0.15"/>
    <row r="775" s="1" customFormat="1" x14ac:dyDescent="0.15"/>
    <row r="776" s="1" customFormat="1" x14ac:dyDescent="0.15"/>
    <row r="777" s="1" customFormat="1" x14ac:dyDescent="0.15"/>
    <row r="778" s="1" customFormat="1" x14ac:dyDescent="0.15"/>
    <row r="779" s="1" customFormat="1" x14ac:dyDescent="0.15"/>
    <row r="780" s="1" customFormat="1" x14ac:dyDescent="0.15"/>
    <row r="781" s="1" customFormat="1" x14ac:dyDescent="0.15"/>
    <row r="782" s="1" customFormat="1" x14ac:dyDescent="0.15"/>
    <row r="783" s="1" customFormat="1" x14ac:dyDescent="0.15"/>
    <row r="784" s="1" customFormat="1" x14ac:dyDescent="0.15"/>
    <row r="785" s="1" customFormat="1" x14ac:dyDescent="0.15"/>
    <row r="786" s="1" customFormat="1" x14ac:dyDescent="0.15"/>
    <row r="787" s="1" customFormat="1" x14ac:dyDescent="0.15"/>
    <row r="788" s="1" customFormat="1" x14ac:dyDescent="0.15"/>
    <row r="789" s="1" customFormat="1" x14ac:dyDescent="0.15"/>
    <row r="790" s="1" customFormat="1" x14ac:dyDescent="0.15"/>
    <row r="791" s="1" customFormat="1" x14ac:dyDescent="0.15"/>
    <row r="792" s="1" customFormat="1" x14ac:dyDescent="0.15"/>
    <row r="793" s="1" customFormat="1" x14ac:dyDescent="0.15"/>
    <row r="794" s="1" customFormat="1" x14ac:dyDescent="0.15"/>
    <row r="795" s="1" customFormat="1" x14ac:dyDescent="0.15"/>
    <row r="796" s="1" customFormat="1" x14ac:dyDescent="0.15"/>
    <row r="797" s="1" customFormat="1" x14ac:dyDescent="0.15"/>
    <row r="798" s="1" customFormat="1" x14ac:dyDescent="0.15"/>
    <row r="799" s="1" customFormat="1" x14ac:dyDescent="0.15"/>
    <row r="800" s="1" customFormat="1" x14ac:dyDescent="0.15"/>
    <row r="801" s="1" customFormat="1" x14ac:dyDescent="0.15"/>
    <row r="802" s="1" customFormat="1" x14ac:dyDescent="0.15"/>
    <row r="803" s="1" customFormat="1" x14ac:dyDescent="0.15"/>
    <row r="804" s="1" customFormat="1" x14ac:dyDescent="0.15"/>
    <row r="805" s="1" customFormat="1" x14ac:dyDescent="0.15"/>
    <row r="806" s="1" customFormat="1" x14ac:dyDescent="0.15"/>
    <row r="807" s="1" customFormat="1" x14ac:dyDescent="0.15"/>
    <row r="808" s="1" customFormat="1" x14ac:dyDescent="0.15"/>
    <row r="809" s="1" customFormat="1" x14ac:dyDescent="0.15"/>
    <row r="810" s="1" customFormat="1" x14ac:dyDescent="0.15"/>
    <row r="811" s="1" customFormat="1" x14ac:dyDescent="0.15"/>
    <row r="812" s="1" customFormat="1" x14ac:dyDescent="0.15"/>
    <row r="813" s="1" customFormat="1" x14ac:dyDescent="0.15"/>
    <row r="814" s="1" customFormat="1" x14ac:dyDescent="0.15"/>
    <row r="815" s="1" customFormat="1" x14ac:dyDescent="0.15"/>
    <row r="816" s="1" customFormat="1" x14ac:dyDescent="0.15"/>
    <row r="817" s="1" customFormat="1" x14ac:dyDescent="0.15"/>
    <row r="818" s="1" customFormat="1" x14ac:dyDescent="0.15"/>
    <row r="819" s="1" customFormat="1" x14ac:dyDescent="0.15"/>
    <row r="820" s="1" customFormat="1" x14ac:dyDescent="0.15"/>
    <row r="821" s="1" customFormat="1" x14ac:dyDescent="0.15"/>
    <row r="822" s="1" customFormat="1" x14ac:dyDescent="0.15"/>
    <row r="823" s="1" customFormat="1" x14ac:dyDescent="0.15"/>
    <row r="824" s="1" customFormat="1" x14ac:dyDescent="0.15"/>
    <row r="825" s="1" customFormat="1" x14ac:dyDescent="0.15"/>
    <row r="826" s="1" customFormat="1" x14ac:dyDescent="0.15"/>
    <row r="827" s="1" customFormat="1" x14ac:dyDescent="0.15"/>
    <row r="828" s="1" customFormat="1" x14ac:dyDescent="0.15"/>
    <row r="829" s="1" customFormat="1" x14ac:dyDescent="0.15"/>
    <row r="830" s="1" customFormat="1" x14ac:dyDescent="0.15"/>
    <row r="831" s="1" customFormat="1" x14ac:dyDescent="0.15"/>
    <row r="832" s="1" customFormat="1" x14ac:dyDescent="0.15"/>
    <row r="833" s="1" customFormat="1" x14ac:dyDescent="0.15"/>
    <row r="834" s="1" customFormat="1" x14ac:dyDescent="0.15"/>
    <row r="835" s="1" customFormat="1" x14ac:dyDescent="0.15"/>
    <row r="836" s="1" customFormat="1" x14ac:dyDescent="0.15"/>
    <row r="837" s="1" customFormat="1" x14ac:dyDescent="0.15"/>
    <row r="838" s="1" customFormat="1" x14ac:dyDescent="0.15"/>
    <row r="839" s="1" customFormat="1" x14ac:dyDescent="0.15"/>
    <row r="840" s="1" customFormat="1" x14ac:dyDescent="0.15"/>
    <row r="841" s="1" customFormat="1" x14ac:dyDescent="0.15"/>
    <row r="842" s="1" customFormat="1" x14ac:dyDescent="0.15"/>
    <row r="843" s="1" customFormat="1" x14ac:dyDescent="0.15"/>
    <row r="844" s="1" customFormat="1" x14ac:dyDescent="0.15"/>
    <row r="845" s="1" customFormat="1" x14ac:dyDescent="0.15"/>
    <row r="846" s="1" customFormat="1" x14ac:dyDescent="0.15"/>
    <row r="847" s="1" customFormat="1" x14ac:dyDescent="0.15"/>
    <row r="848" s="1" customFormat="1" x14ac:dyDescent="0.15"/>
    <row r="849" s="1" customFormat="1" x14ac:dyDescent="0.15"/>
    <row r="850" s="1" customFormat="1" x14ac:dyDescent="0.15"/>
    <row r="851" s="1" customFormat="1" x14ac:dyDescent="0.15"/>
    <row r="852" s="1" customFormat="1" x14ac:dyDescent="0.15"/>
    <row r="853" s="1" customFormat="1" x14ac:dyDescent="0.15"/>
    <row r="854" s="1" customFormat="1" x14ac:dyDescent="0.15"/>
    <row r="855" s="1" customFormat="1" x14ac:dyDescent="0.15"/>
    <row r="856" s="1" customFormat="1" x14ac:dyDescent="0.15"/>
    <row r="857" s="1" customFormat="1" x14ac:dyDescent="0.15"/>
    <row r="858" s="1" customFormat="1" x14ac:dyDescent="0.15"/>
    <row r="859" s="1" customFormat="1" x14ac:dyDescent="0.15"/>
    <row r="860" s="1" customFormat="1" x14ac:dyDescent="0.15"/>
    <row r="861" s="1" customFormat="1" x14ac:dyDescent="0.15"/>
    <row r="862" s="1" customFormat="1" x14ac:dyDescent="0.15"/>
    <row r="863" s="1" customFormat="1" x14ac:dyDescent="0.15"/>
    <row r="864" s="1" customFormat="1" x14ac:dyDescent="0.15"/>
    <row r="865" s="1" customFormat="1" x14ac:dyDescent="0.15"/>
    <row r="866" s="1" customFormat="1" x14ac:dyDescent="0.15"/>
    <row r="867" s="1" customFormat="1" x14ac:dyDescent="0.15"/>
    <row r="868" s="1" customFormat="1" x14ac:dyDescent="0.15"/>
    <row r="869" s="1" customFormat="1" x14ac:dyDescent="0.15"/>
    <row r="870" s="1" customFormat="1" x14ac:dyDescent="0.15"/>
    <row r="871" s="1" customFormat="1" x14ac:dyDescent="0.15"/>
    <row r="872" s="1" customFormat="1" x14ac:dyDescent="0.15"/>
    <row r="873" s="1" customFormat="1" x14ac:dyDescent="0.15"/>
    <row r="874" s="1" customFormat="1" x14ac:dyDescent="0.15"/>
    <row r="875" s="1" customFormat="1" x14ac:dyDescent="0.15"/>
    <row r="876" s="1" customFormat="1" x14ac:dyDescent="0.15"/>
    <row r="877" s="1" customFormat="1" x14ac:dyDescent="0.15"/>
    <row r="878" s="1" customFormat="1" x14ac:dyDescent="0.15"/>
    <row r="879" s="1" customFormat="1" x14ac:dyDescent="0.15"/>
    <row r="880" s="1" customFormat="1" x14ac:dyDescent="0.15"/>
    <row r="881" s="1" customFormat="1" x14ac:dyDescent="0.15"/>
    <row r="882" s="1" customFormat="1" x14ac:dyDescent="0.15"/>
    <row r="883" s="1" customFormat="1" x14ac:dyDescent="0.15"/>
    <row r="884" s="1" customFormat="1" x14ac:dyDescent="0.15"/>
    <row r="885" s="1" customFormat="1" x14ac:dyDescent="0.15"/>
    <row r="886" s="1" customFormat="1" x14ac:dyDescent="0.15"/>
    <row r="887" s="1" customFormat="1" x14ac:dyDescent="0.15"/>
    <row r="888" s="1" customFormat="1" x14ac:dyDescent="0.15"/>
    <row r="889" s="1" customFormat="1" x14ac:dyDescent="0.15"/>
    <row r="890" s="1" customFormat="1" x14ac:dyDescent="0.15"/>
    <row r="891" s="1" customFormat="1" x14ac:dyDescent="0.15"/>
    <row r="892" s="1" customFormat="1" x14ac:dyDescent="0.15"/>
    <row r="893" s="1" customFormat="1" x14ac:dyDescent="0.15"/>
    <row r="894" s="1" customFormat="1" x14ac:dyDescent="0.15"/>
    <row r="895" s="1" customFormat="1" x14ac:dyDescent="0.15"/>
    <row r="896" s="1" customFormat="1" x14ac:dyDescent="0.15"/>
    <row r="897" s="1" customFormat="1" x14ac:dyDescent="0.15"/>
    <row r="898" s="1" customFormat="1" x14ac:dyDescent="0.15"/>
    <row r="899" s="1" customFormat="1" x14ac:dyDescent="0.15"/>
    <row r="900" s="1" customFormat="1" x14ac:dyDescent="0.15"/>
    <row r="901" s="1" customFormat="1" x14ac:dyDescent="0.15"/>
    <row r="902" s="1" customFormat="1" x14ac:dyDescent="0.15"/>
    <row r="903" s="1" customFormat="1" x14ac:dyDescent="0.15"/>
    <row r="904" s="1" customFormat="1" x14ac:dyDescent="0.15"/>
    <row r="905" s="1" customFormat="1" x14ac:dyDescent="0.15"/>
    <row r="906" s="1" customFormat="1" x14ac:dyDescent="0.15"/>
    <row r="907" s="1" customFormat="1" x14ac:dyDescent="0.15"/>
    <row r="908" s="1" customFormat="1" x14ac:dyDescent="0.15"/>
    <row r="909" s="1" customFormat="1" x14ac:dyDescent="0.15"/>
    <row r="910" s="1" customFormat="1" x14ac:dyDescent="0.15"/>
    <row r="911" s="1" customFormat="1" x14ac:dyDescent="0.15"/>
    <row r="912" s="1" customFormat="1" x14ac:dyDescent="0.15"/>
    <row r="913" s="1" customFormat="1" x14ac:dyDescent="0.15"/>
    <row r="914" s="1" customFormat="1" x14ac:dyDescent="0.15"/>
    <row r="915" s="1" customFormat="1" x14ac:dyDescent="0.15"/>
    <row r="916" s="1" customFormat="1" x14ac:dyDescent="0.15"/>
    <row r="917" s="1" customFormat="1" x14ac:dyDescent="0.15"/>
    <row r="918" s="1" customFormat="1" x14ac:dyDescent="0.15"/>
    <row r="919" s="1" customFormat="1" x14ac:dyDescent="0.15"/>
    <row r="920" s="1" customFormat="1" x14ac:dyDescent="0.15"/>
    <row r="921" s="1" customFormat="1" x14ac:dyDescent="0.15"/>
    <row r="922" s="1" customFormat="1" x14ac:dyDescent="0.15"/>
    <row r="923" s="1" customFormat="1" x14ac:dyDescent="0.15"/>
    <row r="924" s="1" customFormat="1" x14ac:dyDescent="0.15"/>
    <row r="925" s="1" customFormat="1" x14ac:dyDescent="0.15"/>
    <row r="926" s="1" customFormat="1" x14ac:dyDescent="0.15"/>
    <row r="927" s="1" customFormat="1" x14ac:dyDescent="0.15"/>
    <row r="928" s="1" customFormat="1" x14ac:dyDescent="0.15"/>
    <row r="929" s="1" customFormat="1" x14ac:dyDescent="0.15"/>
    <row r="930" s="1" customFormat="1" x14ac:dyDescent="0.15"/>
    <row r="931" s="1" customFormat="1" x14ac:dyDescent="0.15"/>
    <row r="932" s="1" customFormat="1" x14ac:dyDescent="0.15"/>
    <row r="933" s="1" customFormat="1" x14ac:dyDescent="0.15"/>
    <row r="934" s="1" customFormat="1" x14ac:dyDescent="0.15"/>
    <row r="935" s="1" customFormat="1" x14ac:dyDescent="0.15"/>
    <row r="936" s="1" customFormat="1" x14ac:dyDescent="0.15"/>
    <row r="937" s="1" customFormat="1" x14ac:dyDescent="0.15"/>
    <row r="938" s="1" customFormat="1" x14ac:dyDescent="0.15"/>
    <row r="939" s="1" customFormat="1" x14ac:dyDescent="0.15"/>
    <row r="940" s="1" customFormat="1" x14ac:dyDescent="0.15"/>
    <row r="941" s="1" customFormat="1" x14ac:dyDescent="0.15"/>
    <row r="942" s="1" customFormat="1" x14ac:dyDescent="0.15"/>
    <row r="943" s="1" customFormat="1" x14ac:dyDescent="0.15"/>
    <row r="944" s="1" customFormat="1" x14ac:dyDescent="0.15"/>
    <row r="945" s="1" customFormat="1" x14ac:dyDescent="0.15"/>
    <row r="946" s="1" customFormat="1" x14ac:dyDescent="0.15"/>
    <row r="947" s="1" customFormat="1" x14ac:dyDescent="0.15"/>
    <row r="948" s="1" customFormat="1" x14ac:dyDescent="0.15"/>
    <row r="949" s="1" customFormat="1" x14ac:dyDescent="0.15"/>
    <row r="950" s="1" customFormat="1" x14ac:dyDescent="0.15"/>
    <row r="951" s="1" customFormat="1" x14ac:dyDescent="0.15"/>
    <row r="952" s="1" customFormat="1" x14ac:dyDescent="0.15"/>
    <row r="953" s="1" customFormat="1" x14ac:dyDescent="0.15"/>
    <row r="954" s="1" customFormat="1" x14ac:dyDescent="0.15"/>
    <row r="955" s="1" customFormat="1" x14ac:dyDescent="0.15"/>
    <row r="956" s="1" customFormat="1" x14ac:dyDescent="0.15"/>
    <row r="957" s="1" customFormat="1" x14ac:dyDescent="0.15"/>
    <row r="958" s="1" customFormat="1" x14ac:dyDescent="0.15"/>
    <row r="959" s="1" customFormat="1" x14ac:dyDescent="0.15"/>
    <row r="960" s="1" customFormat="1" x14ac:dyDescent="0.15"/>
    <row r="961" s="1" customFormat="1" x14ac:dyDescent="0.15"/>
    <row r="962" s="1" customFormat="1" x14ac:dyDescent="0.15"/>
    <row r="963" s="1" customFormat="1" x14ac:dyDescent="0.15"/>
    <row r="964" s="1" customFormat="1" x14ac:dyDescent="0.15"/>
    <row r="965" s="1" customFormat="1" x14ac:dyDescent="0.15"/>
    <row r="966" s="1" customFormat="1" x14ac:dyDescent="0.15"/>
    <row r="967" s="1" customFormat="1" x14ac:dyDescent="0.15"/>
    <row r="968" s="1" customFormat="1" x14ac:dyDescent="0.15"/>
    <row r="969" s="1" customFormat="1" x14ac:dyDescent="0.15"/>
    <row r="970" s="1" customFormat="1" x14ac:dyDescent="0.15"/>
    <row r="971" s="1" customFormat="1" x14ac:dyDescent="0.15"/>
    <row r="972" s="1" customFormat="1" x14ac:dyDescent="0.15"/>
    <row r="973" s="1" customFormat="1" x14ac:dyDescent="0.15"/>
    <row r="974" s="1" customFormat="1" x14ac:dyDescent="0.15"/>
    <row r="975" s="1" customFormat="1" x14ac:dyDescent="0.15"/>
    <row r="976" s="1" customFormat="1" x14ac:dyDescent="0.15"/>
    <row r="977" s="1" customFormat="1" x14ac:dyDescent="0.15"/>
    <row r="978" s="1" customFormat="1" x14ac:dyDescent="0.15"/>
    <row r="979" s="1" customFormat="1" x14ac:dyDescent="0.15"/>
    <row r="980" s="1" customFormat="1" x14ac:dyDescent="0.15"/>
    <row r="981" s="1" customFormat="1" x14ac:dyDescent="0.15"/>
    <row r="982" s="1" customFormat="1" x14ac:dyDescent="0.15"/>
    <row r="983" s="1" customFormat="1" x14ac:dyDescent="0.15"/>
    <row r="984" s="1" customFormat="1" x14ac:dyDescent="0.15"/>
    <row r="985" s="1" customFormat="1" x14ac:dyDescent="0.15"/>
    <row r="986" s="1" customFormat="1" x14ac:dyDescent="0.15"/>
    <row r="987" s="1" customFormat="1" x14ac:dyDescent="0.15"/>
    <row r="988" s="1" customFormat="1" x14ac:dyDescent="0.15"/>
    <row r="989" s="1" customFormat="1" x14ac:dyDescent="0.15"/>
    <row r="990" s="1" customFormat="1" x14ac:dyDescent="0.15"/>
    <row r="991" s="1" customFormat="1" x14ac:dyDescent="0.15"/>
    <row r="992" s="1" customFormat="1" x14ac:dyDescent="0.15"/>
    <row r="993" s="1" customFormat="1" x14ac:dyDescent="0.15"/>
    <row r="994" s="1" customFormat="1" x14ac:dyDescent="0.15"/>
    <row r="995" s="1" customFormat="1" x14ac:dyDescent="0.15"/>
    <row r="996" s="1" customFormat="1" x14ac:dyDescent="0.15"/>
    <row r="997" s="1" customFormat="1" x14ac:dyDescent="0.15"/>
    <row r="998" s="1" customFormat="1" x14ac:dyDescent="0.15"/>
    <row r="999" s="1" customFormat="1" x14ac:dyDescent="0.15"/>
    <row r="1000" s="1" customFormat="1" x14ac:dyDescent="0.15"/>
    <row r="1001" s="1" customFormat="1" x14ac:dyDescent="0.15"/>
    <row r="1002" s="1" customFormat="1" x14ac:dyDescent="0.15"/>
    <row r="1003" s="1" customFormat="1" x14ac:dyDescent="0.15"/>
    <row r="1004" s="1" customFormat="1" x14ac:dyDescent="0.15"/>
    <row r="1005" s="1" customFormat="1" x14ac:dyDescent="0.15"/>
    <row r="1006" s="1" customFormat="1" x14ac:dyDescent="0.15"/>
    <row r="1007" s="1" customFormat="1" x14ac:dyDescent="0.15"/>
    <row r="1008" s="1" customFormat="1" x14ac:dyDescent="0.15"/>
    <row r="1009" s="1" customFormat="1" x14ac:dyDescent="0.15"/>
    <row r="1010" s="1" customFormat="1" x14ac:dyDescent="0.15"/>
    <row r="1011" s="1" customFormat="1" x14ac:dyDescent="0.15"/>
    <row r="1012" s="1" customFormat="1" x14ac:dyDescent="0.15"/>
    <row r="1013" s="1" customFormat="1" x14ac:dyDescent="0.15"/>
    <row r="1014" s="1" customFormat="1" x14ac:dyDescent="0.15"/>
    <row r="1015" s="1" customFormat="1" x14ac:dyDescent="0.15"/>
    <row r="1016" s="1" customFormat="1" x14ac:dyDescent="0.15"/>
    <row r="1017" s="1" customFormat="1" x14ac:dyDescent="0.15"/>
    <row r="1018" s="1" customFormat="1" x14ac:dyDescent="0.15"/>
    <row r="1019" s="1" customFormat="1" x14ac:dyDescent="0.15"/>
    <row r="1020" s="1" customFormat="1" x14ac:dyDescent="0.15"/>
    <row r="1021" s="1" customFormat="1" x14ac:dyDescent="0.15"/>
    <row r="1022" s="1" customFormat="1" x14ac:dyDescent="0.15"/>
    <row r="1023" s="1" customFormat="1" x14ac:dyDescent="0.15"/>
    <row r="1024" s="1" customFormat="1" x14ac:dyDescent="0.15"/>
    <row r="1025" s="1" customFormat="1" x14ac:dyDescent="0.15"/>
    <row r="1026" s="1" customFormat="1" x14ac:dyDescent="0.15"/>
    <row r="1027" s="1" customFormat="1" x14ac:dyDescent="0.15"/>
    <row r="1028" s="1" customFormat="1" x14ac:dyDescent="0.15"/>
    <row r="1029" s="1" customFormat="1" x14ac:dyDescent="0.15"/>
    <row r="1030" s="1" customFormat="1" x14ac:dyDescent="0.15"/>
    <row r="1031" s="1" customFormat="1" x14ac:dyDescent="0.15"/>
    <row r="1032" s="1" customFormat="1" x14ac:dyDescent="0.15"/>
    <row r="1033" s="1" customFormat="1" x14ac:dyDescent="0.15"/>
    <row r="1034" s="1" customFormat="1" x14ac:dyDescent="0.15"/>
    <row r="1035" s="1" customFormat="1" x14ac:dyDescent="0.15"/>
    <row r="1036" s="1" customFormat="1" x14ac:dyDescent="0.15"/>
    <row r="1037" s="1" customFormat="1" x14ac:dyDescent="0.15"/>
    <row r="1038" s="1" customFormat="1" x14ac:dyDescent="0.15"/>
    <row r="1039" s="1" customFormat="1" x14ac:dyDescent="0.15"/>
    <row r="1040" s="1" customFormat="1" x14ac:dyDescent="0.15"/>
    <row r="1041" s="1" customFormat="1" x14ac:dyDescent="0.15"/>
    <row r="1042" s="1" customFormat="1" x14ac:dyDescent="0.15"/>
    <row r="1043" s="1" customFormat="1" x14ac:dyDescent="0.15"/>
    <row r="1044" s="1" customFormat="1" x14ac:dyDescent="0.15"/>
    <row r="1045" s="1" customFormat="1" x14ac:dyDescent="0.15"/>
    <row r="1046" s="1" customFormat="1" x14ac:dyDescent="0.15"/>
    <row r="1047" s="1" customFormat="1" x14ac:dyDescent="0.15"/>
    <row r="1048" s="1" customFormat="1" x14ac:dyDescent="0.15"/>
    <row r="1049" s="1" customFormat="1" x14ac:dyDescent="0.15"/>
    <row r="1050" s="1" customFormat="1" x14ac:dyDescent="0.15"/>
    <row r="1051" s="1" customFormat="1" x14ac:dyDescent="0.15"/>
    <row r="1052" s="1" customFormat="1" x14ac:dyDescent="0.15"/>
    <row r="1053" s="1" customFormat="1" x14ac:dyDescent="0.15"/>
    <row r="1054" s="1" customFormat="1" x14ac:dyDescent="0.15"/>
    <row r="1055" s="1" customFormat="1" x14ac:dyDescent="0.15"/>
    <row r="1056" s="1" customFormat="1" x14ac:dyDescent="0.15"/>
    <row r="1057" s="1" customFormat="1" x14ac:dyDescent="0.15"/>
    <row r="1058" s="1" customFormat="1" x14ac:dyDescent="0.15"/>
    <row r="1059" s="1" customFormat="1" x14ac:dyDescent="0.15"/>
    <row r="1060" s="1" customFormat="1" x14ac:dyDescent="0.15"/>
    <row r="1061" s="1" customFormat="1" x14ac:dyDescent="0.15"/>
    <row r="1062" s="1" customFormat="1" x14ac:dyDescent="0.15"/>
    <row r="1063" s="1" customFormat="1" x14ac:dyDescent="0.15"/>
    <row r="1064" s="1" customFormat="1" x14ac:dyDescent="0.15"/>
    <row r="1065" s="1" customFormat="1" x14ac:dyDescent="0.15"/>
    <row r="1066" s="1" customFormat="1" x14ac:dyDescent="0.15"/>
    <row r="1067" s="1" customFormat="1" x14ac:dyDescent="0.15"/>
    <row r="1068" s="1" customFormat="1" x14ac:dyDescent="0.15"/>
    <row r="1069" s="1" customFormat="1" x14ac:dyDescent="0.15"/>
    <row r="1070" s="1" customFormat="1" x14ac:dyDescent="0.15"/>
    <row r="1071" s="1" customFormat="1" x14ac:dyDescent="0.15"/>
    <row r="1072" s="1" customFormat="1" x14ac:dyDescent="0.15"/>
    <row r="1073" s="1" customFormat="1" x14ac:dyDescent="0.15"/>
    <row r="1074" s="1" customFormat="1" x14ac:dyDescent="0.15"/>
    <row r="1075" s="1" customFormat="1" x14ac:dyDescent="0.15"/>
    <row r="1076" s="1" customFormat="1" x14ac:dyDescent="0.15"/>
    <row r="1077" s="1" customFormat="1" x14ac:dyDescent="0.15"/>
    <row r="1078" s="1" customFormat="1" x14ac:dyDescent="0.15"/>
    <row r="1079" s="1" customFormat="1" x14ac:dyDescent="0.15"/>
    <row r="1080" s="1" customFormat="1" x14ac:dyDescent="0.15"/>
    <row r="1081" s="1" customFormat="1" x14ac:dyDescent="0.15"/>
    <row r="1082" s="1" customFormat="1" x14ac:dyDescent="0.15"/>
    <row r="1083" s="1" customFormat="1" x14ac:dyDescent="0.15"/>
    <row r="1084" s="1" customFormat="1" x14ac:dyDescent="0.15"/>
    <row r="1085" s="1" customFormat="1" x14ac:dyDescent="0.15"/>
    <row r="1086" s="1" customFormat="1" x14ac:dyDescent="0.15"/>
    <row r="1087" s="1" customFormat="1" x14ac:dyDescent="0.15"/>
    <row r="1088" s="1" customFormat="1" x14ac:dyDescent="0.15"/>
    <row r="1089" s="1" customFormat="1" x14ac:dyDescent="0.15"/>
    <row r="1090" s="1" customFormat="1" x14ac:dyDescent="0.15"/>
    <row r="1091" s="1" customFormat="1" x14ac:dyDescent="0.15"/>
    <row r="1092" s="1" customFormat="1" x14ac:dyDescent="0.15"/>
    <row r="1093" s="1" customFormat="1" x14ac:dyDescent="0.15"/>
    <row r="1094" s="1" customFormat="1" x14ac:dyDescent="0.15"/>
    <row r="1095" s="1" customFormat="1" x14ac:dyDescent="0.15"/>
    <row r="1096" s="1" customFormat="1" x14ac:dyDescent="0.15"/>
    <row r="1097" s="1" customFormat="1" x14ac:dyDescent="0.15"/>
    <row r="1098" s="1" customFormat="1" x14ac:dyDescent="0.15"/>
    <row r="1099" s="1" customFormat="1" x14ac:dyDescent="0.15"/>
    <row r="1100" s="1" customFormat="1" x14ac:dyDescent="0.15"/>
    <row r="1101" s="1" customFormat="1" x14ac:dyDescent="0.15"/>
    <row r="1102" s="1" customFormat="1" x14ac:dyDescent="0.15"/>
    <row r="1103" s="1" customFormat="1" x14ac:dyDescent="0.15"/>
    <row r="1104" s="1" customFormat="1" x14ac:dyDescent="0.15"/>
    <row r="1105" s="1" customFormat="1" x14ac:dyDescent="0.15"/>
    <row r="1106" s="1" customFormat="1" x14ac:dyDescent="0.15"/>
    <row r="1107" s="1" customFormat="1" x14ac:dyDescent="0.15"/>
    <row r="1108" s="1" customFormat="1" x14ac:dyDescent="0.15"/>
    <row r="1109" s="1" customFormat="1" x14ac:dyDescent="0.15"/>
    <row r="1110" s="1" customFormat="1" x14ac:dyDescent="0.15"/>
    <row r="1111" s="1" customFormat="1" x14ac:dyDescent="0.15"/>
    <row r="1112" s="1" customFormat="1" x14ac:dyDescent="0.15"/>
    <row r="1113" s="1" customFormat="1" x14ac:dyDescent="0.15"/>
    <row r="1114" s="1" customFormat="1" x14ac:dyDescent="0.15"/>
    <row r="1115" s="1" customFormat="1" x14ac:dyDescent="0.15"/>
    <row r="1116" s="1" customFormat="1" x14ac:dyDescent="0.15"/>
    <row r="1117" s="1" customFormat="1" x14ac:dyDescent="0.15"/>
    <row r="1118" s="1" customFormat="1" x14ac:dyDescent="0.15"/>
    <row r="1119" s="1" customFormat="1" x14ac:dyDescent="0.15"/>
    <row r="1120" s="1" customFormat="1" x14ac:dyDescent="0.15"/>
    <row r="1121" s="1" customFormat="1" x14ac:dyDescent="0.15"/>
    <row r="1122" s="1" customFormat="1" x14ac:dyDescent="0.15"/>
    <row r="1123" s="1" customFormat="1" x14ac:dyDescent="0.15"/>
    <row r="1124" s="1" customFormat="1" x14ac:dyDescent="0.15"/>
    <row r="1125" s="1" customFormat="1" x14ac:dyDescent="0.15"/>
    <row r="1126" s="1" customFormat="1" x14ac:dyDescent="0.15"/>
    <row r="1127" s="1" customFormat="1" x14ac:dyDescent="0.15"/>
    <row r="1128" s="1" customFormat="1" x14ac:dyDescent="0.15"/>
    <row r="1129" s="1" customFormat="1" x14ac:dyDescent="0.15"/>
    <row r="1130" s="1" customFormat="1" x14ac:dyDescent="0.15"/>
    <row r="1131" s="1" customFormat="1" x14ac:dyDescent="0.15"/>
    <row r="1132" s="1" customFormat="1" x14ac:dyDescent="0.15"/>
    <row r="1133" s="1" customFormat="1" x14ac:dyDescent="0.15"/>
    <row r="1134" s="1" customFormat="1" x14ac:dyDescent="0.15"/>
    <row r="1135" s="1" customFormat="1" x14ac:dyDescent="0.15"/>
    <row r="1136" s="1" customFormat="1" x14ac:dyDescent="0.15"/>
    <row r="1137" s="1" customFormat="1" x14ac:dyDescent="0.15"/>
    <row r="1138" s="1" customFormat="1" x14ac:dyDescent="0.15"/>
    <row r="1139" s="1" customFormat="1" x14ac:dyDescent="0.15"/>
    <row r="1140" s="1" customFormat="1" x14ac:dyDescent="0.15"/>
    <row r="1141" s="1" customFormat="1" x14ac:dyDescent="0.15"/>
    <row r="1142" s="1" customFormat="1" x14ac:dyDescent="0.15"/>
    <row r="1143" s="1" customFormat="1" x14ac:dyDescent="0.15"/>
    <row r="1144" s="1" customFormat="1" x14ac:dyDescent="0.15"/>
    <row r="1145" s="1" customFormat="1" x14ac:dyDescent="0.15"/>
    <row r="1146" s="1" customFormat="1" x14ac:dyDescent="0.15"/>
    <row r="1147" s="1" customFormat="1" x14ac:dyDescent="0.15"/>
    <row r="1148" s="1" customFormat="1" x14ac:dyDescent="0.15"/>
    <row r="1149" s="1" customFormat="1" x14ac:dyDescent="0.15"/>
    <row r="1150" s="1" customFormat="1" x14ac:dyDescent="0.15"/>
    <row r="1151" s="1" customFormat="1" x14ac:dyDescent="0.15"/>
    <row r="1152" s="1" customFormat="1" x14ac:dyDescent="0.15"/>
    <row r="1153" s="1" customFormat="1" x14ac:dyDescent="0.15"/>
    <row r="1154" s="1" customFormat="1" x14ac:dyDescent="0.15"/>
    <row r="1155" s="1" customFormat="1" x14ac:dyDescent="0.15"/>
    <row r="1156" s="1" customFormat="1" x14ac:dyDescent="0.15"/>
    <row r="1157" s="1" customFormat="1" x14ac:dyDescent="0.15"/>
    <row r="1158" s="1" customFormat="1" x14ac:dyDescent="0.15"/>
    <row r="1159" s="1" customFormat="1" x14ac:dyDescent="0.15"/>
    <row r="1160" s="1" customFormat="1" x14ac:dyDescent="0.15"/>
    <row r="1161" s="1" customFormat="1" x14ac:dyDescent="0.15"/>
    <row r="1162" s="1" customFormat="1" x14ac:dyDescent="0.15"/>
    <row r="1163" s="1" customFormat="1" x14ac:dyDescent="0.15"/>
    <row r="1164" s="1" customFormat="1" x14ac:dyDescent="0.15"/>
    <row r="1165" s="1" customFormat="1" x14ac:dyDescent="0.15"/>
    <row r="1166" s="1" customFormat="1" x14ac:dyDescent="0.15"/>
    <row r="1167" s="1" customFormat="1" x14ac:dyDescent="0.15"/>
    <row r="1168" s="1" customFormat="1" x14ac:dyDescent="0.15"/>
    <row r="1169" s="1" customFormat="1" x14ac:dyDescent="0.15"/>
    <row r="1170" s="1" customFormat="1" x14ac:dyDescent="0.15"/>
    <row r="1171" s="1" customFormat="1" x14ac:dyDescent="0.15"/>
    <row r="1172" s="1" customFormat="1" x14ac:dyDescent="0.15"/>
    <row r="1173" s="1" customFormat="1" x14ac:dyDescent="0.15"/>
    <row r="1174" s="1" customFormat="1" x14ac:dyDescent="0.15"/>
    <row r="1175" s="1" customFormat="1" x14ac:dyDescent="0.15"/>
    <row r="1176" s="1" customFormat="1" x14ac:dyDescent="0.15"/>
    <row r="1177" s="1" customFormat="1" x14ac:dyDescent="0.15"/>
    <row r="1178" s="1" customFormat="1" x14ac:dyDescent="0.15"/>
    <row r="1179" s="1" customFormat="1" x14ac:dyDescent="0.15"/>
    <row r="1180" s="1" customFormat="1" x14ac:dyDescent="0.15"/>
    <row r="1181" s="1" customFormat="1" x14ac:dyDescent="0.15"/>
    <row r="1182" s="1" customFormat="1" x14ac:dyDescent="0.15"/>
    <row r="1183" s="1" customFormat="1" x14ac:dyDescent="0.15"/>
    <row r="1184" s="1" customFormat="1" x14ac:dyDescent="0.15"/>
    <row r="1185" s="1" customFormat="1" x14ac:dyDescent="0.15"/>
    <row r="1186" s="1" customFormat="1" x14ac:dyDescent="0.15"/>
    <row r="1187" s="1" customFormat="1" x14ac:dyDescent="0.15"/>
    <row r="1188" s="1" customFormat="1" x14ac:dyDescent="0.15"/>
    <row r="1189" s="1" customFormat="1" x14ac:dyDescent="0.15"/>
    <row r="1190" s="1" customFormat="1" x14ac:dyDescent="0.15"/>
    <row r="1191" s="1" customFormat="1" x14ac:dyDescent="0.15"/>
    <row r="1192" s="1" customFormat="1" x14ac:dyDescent="0.15"/>
    <row r="1193" s="1" customFormat="1" x14ac:dyDescent="0.15"/>
    <row r="1194" s="1" customFormat="1" x14ac:dyDescent="0.15"/>
    <row r="1195" s="1" customFormat="1" x14ac:dyDescent="0.15"/>
    <row r="1196" s="1" customFormat="1" x14ac:dyDescent="0.15"/>
    <row r="1197" s="1" customFormat="1" x14ac:dyDescent="0.15"/>
    <row r="1198" s="1" customFormat="1" x14ac:dyDescent="0.15"/>
    <row r="1199" s="1" customFormat="1" x14ac:dyDescent="0.15"/>
    <row r="1200" s="1" customFormat="1" x14ac:dyDescent="0.15"/>
    <row r="1201" s="1" customFormat="1" x14ac:dyDescent="0.15"/>
    <row r="1202" s="1" customFormat="1" x14ac:dyDescent="0.15"/>
    <row r="1203" s="1" customFormat="1" x14ac:dyDescent="0.15"/>
    <row r="1204" s="1" customFormat="1" x14ac:dyDescent="0.15"/>
    <row r="1205" s="1" customFormat="1" x14ac:dyDescent="0.15"/>
    <row r="1206" s="1" customFormat="1" x14ac:dyDescent="0.15"/>
    <row r="1207" s="1" customFormat="1" x14ac:dyDescent="0.15"/>
    <row r="1208" s="1" customFormat="1" x14ac:dyDescent="0.15"/>
    <row r="1209" s="1" customFormat="1" x14ac:dyDescent="0.15"/>
    <row r="1210" s="1" customFormat="1" x14ac:dyDescent="0.15"/>
    <row r="1211" s="1" customFormat="1" x14ac:dyDescent="0.15"/>
    <row r="1212" s="1" customFormat="1" x14ac:dyDescent="0.15"/>
    <row r="1213" s="1" customFormat="1" x14ac:dyDescent="0.15"/>
    <row r="1214" s="1" customFormat="1" x14ac:dyDescent="0.15"/>
    <row r="1215" s="1" customFormat="1" x14ac:dyDescent="0.15"/>
    <row r="1216" s="1" customFormat="1" x14ac:dyDescent="0.15"/>
    <row r="1217" s="1" customFormat="1" x14ac:dyDescent="0.15"/>
    <row r="1218" s="1" customFormat="1" x14ac:dyDescent="0.15"/>
    <row r="1219" s="1" customFormat="1" x14ac:dyDescent="0.15"/>
    <row r="1220" s="1" customFormat="1" x14ac:dyDescent="0.15"/>
    <row r="1221" s="1" customFormat="1" x14ac:dyDescent="0.15"/>
    <row r="1222" s="1" customFormat="1" x14ac:dyDescent="0.15"/>
    <row r="1223" s="1" customFormat="1" x14ac:dyDescent="0.15"/>
    <row r="1224" s="1" customFormat="1" x14ac:dyDescent="0.15"/>
    <row r="1225" s="1" customFormat="1" x14ac:dyDescent="0.15"/>
    <row r="1226" s="1" customFormat="1" x14ac:dyDescent="0.15"/>
    <row r="1227" s="1" customFormat="1" x14ac:dyDescent="0.15"/>
    <row r="1228" s="1" customFormat="1" x14ac:dyDescent="0.15"/>
    <row r="1229" s="1" customFormat="1" x14ac:dyDescent="0.15"/>
    <row r="1230" s="1" customFormat="1" x14ac:dyDescent="0.15"/>
    <row r="1231" s="1" customFormat="1" x14ac:dyDescent="0.15"/>
    <row r="1232" s="1" customFormat="1" x14ac:dyDescent="0.15"/>
    <row r="1233" s="1" customFormat="1" x14ac:dyDescent="0.15"/>
    <row r="1234" s="1" customFormat="1" x14ac:dyDescent="0.15"/>
    <row r="1235" s="1" customFormat="1" x14ac:dyDescent="0.15"/>
    <row r="1236" s="1" customFormat="1" x14ac:dyDescent="0.15"/>
    <row r="1237" s="1" customFormat="1" x14ac:dyDescent="0.15"/>
    <row r="1238" s="1" customFormat="1" x14ac:dyDescent="0.15"/>
    <row r="1239" s="1" customFormat="1" x14ac:dyDescent="0.15"/>
    <row r="1240" s="1" customFormat="1" x14ac:dyDescent="0.15"/>
    <row r="1241" s="1" customFormat="1" x14ac:dyDescent="0.15"/>
    <row r="1242" s="1" customFormat="1" x14ac:dyDescent="0.15"/>
    <row r="1243" s="1" customFormat="1" x14ac:dyDescent="0.15"/>
    <row r="1244" s="1" customFormat="1" x14ac:dyDescent="0.15"/>
    <row r="1245" s="1" customFormat="1" x14ac:dyDescent="0.15"/>
    <row r="1246" s="1" customFormat="1" x14ac:dyDescent="0.15"/>
    <row r="1247" s="1" customFormat="1" x14ac:dyDescent="0.15"/>
    <row r="1248" s="1" customFormat="1" x14ac:dyDescent="0.15"/>
    <row r="1249" s="1" customFormat="1" x14ac:dyDescent="0.15"/>
    <row r="1250" s="1" customFormat="1" x14ac:dyDescent="0.15"/>
    <row r="1251" s="1" customFormat="1" x14ac:dyDescent="0.15"/>
    <row r="1252" s="1" customFormat="1" x14ac:dyDescent="0.15"/>
    <row r="1253" s="1" customFormat="1" x14ac:dyDescent="0.15"/>
    <row r="1254" s="1" customFormat="1" x14ac:dyDescent="0.15"/>
    <row r="1255" s="1" customFormat="1" x14ac:dyDescent="0.15"/>
    <row r="1256" s="1" customFormat="1" x14ac:dyDescent="0.15"/>
    <row r="1257" s="1" customFormat="1" x14ac:dyDescent="0.15"/>
    <row r="1258" s="1" customFormat="1" x14ac:dyDescent="0.15"/>
    <row r="1259" s="1" customFormat="1" x14ac:dyDescent="0.15"/>
    <row r="1260" s="1" customFormat="1" x14ac:dyDescent="0.15"/>
    <row r="1261" s="1" customFormat="1" x14ac:dyDescent="0.15"/>
    <row r="1262" s="1" customFormat="1" x14ac:dyDescent="0.15"/>
    <row r="1263" s="1" customFormat="1" x14ac:dyDescent="0.15"/>
    <row r="1264" s="1" customFormat="1" x14ac:dyDescent="0.15"/>
    <row r="1265" s="1" customFormat="1" x14ac:dyDescent="0.15"/>
    <row r="1266" s="1" customFormat="1" x14ac:dyDescent="0.15"/>
    <row r="1267" s="1" customFormat="1" x14ac:dyDescent="0.15"/>
    <row r="1268" s="1" customFormat="1" x14ac:dyDescent="0.15"/>
    <row r="1269" s="1" customFormat="1" x14ac:dyDescent="0.15"/>
    <row r="1270" s="1" customFormat="1" x14ac:dyDescent="0.15"/>
    <row r="1271" s="1" customFormat="1" x14ac:dyDescent="0.15"/>
    <row r="1272" s="1" customFormat="1" x14ac:dyDescent="0.15"/>
    <row r="1273" s="1" customFormat="1" x14ac:dyDescent="0.15"/>
    <row r="1274" s="1" customFormat="1" x14ac:dyDescent="0.15"/>
    <row r="1275" s="1" customFormat="1" x14ac:dyDescent="0.15"/>
    <row r="1276" s="1" customFormat="1" x14ac:dyDescent="0.15"/>
    <row r="1277" s="1" customFormat="1" x14ac:dyDescent="0.15"/>
    <row r="1278" s="1" customFormat="1" x14ac:dyDescent="0.15"/>
    <row r="1279" s="1" customFormat="1" x14ac:dyDescent="0.15"/>
    <row r="1280" s="1" customFormat="1" x14ac:dyDescent="0.15"/>
    <row r="1281" s="1" customFormat="1" x14ac:dyDescent="0.15"/>
    <row r="1282" s="1" customFormat="1" x14ac:dyDescent="0.15"/>
    <row r="1283" s="1" customFormat="1" x14ac:dyDescent="0.15"/>
    <row r="1284" s="1" customFormat="1" x14ac:dyDescent="0.15"/>
    <row r="1285" s="1" customFormat="1" x14ac:dyDescent="0.15"/>
    <row r="1286" s="1" customFormat="1" x14ac:dyDescent="0.15"/>
    <row r="1287" s="1" customFormat="1" x14ac:dyDescent="0.15"/>
    <row r="1288" s="1" customFormat="1" x14ac:dyDescent="0.15"/>
    <row r="1289" s="1" customFormat="1" x14ac:dyDescent="0.15"/>
    <row r="1290" s="1" customFormat="1" x14ac:dyDescent="0.15"/>
    <row r="1291" s="1" customFormat="1" x14ac:dyDescent="0.15"/>
    <row r="1292" s="1" customFormat="1" x14ac:dyDescent="0.15"/>
    <row r="1293" s="1" customFormat="1" x14ac:dyDescent="0.15"/>
    <row r="1294" s="1" customFormat="1" x14ac:dyDescent="0.15"/>
    <row r="1295" s="1" customFormat="1" x14ac:dyDescent="0.15"/>
    <row r="1296" s="1" customFormat="1" x14ac:dyDescent="0.15"/>
    <row r="1297" s="1" customFormat="1" x14ac:dyDescent="0.15"/>
    <row r="1298" s="1" customFormat="1" x14ac:dyDescent="0.15"/>
    <row r="1299" s="1" customFormat="1" x14ac:dyDescent="0.15"/>
    <row r="1300" s="1" customFormat="1" x14ac:dyDescent="0.15"/>
    <row r="1301" s="1" customFormat="1" x14ac:dyDescent="0.15"/>
    <row r="1302" s="1" customFormat="1" x14ac:dyDescent="0.15"/>
    <row r="1303" s="1" customFormat="1" x14ac:dyDescent="0.15"/>
    <row r="1304" s="1" customFormat="1" x14ac:dyDescent="0.15"/>
    <row r="1305" s="1" customFormat="1" x14ac:dyDescent="0.15"/>
    <row r="1306" s="1" customFormat="1" x14ac:dyDescent="0.15"/>
    <row r="1307" s="1" customFormat="1" x14ac:dyDescent="0.15"/>
    <row r="1308" s="1" customFormat="1" x14ac:dyDescent="0.15"/>
    <row r="1309" s="1" customFormat="1" x14ac:dyDescent="0.15"/>
    <row r="1310" s="1" customFormat="1" x14ac:dyDescent="0.15"/>
    <row r="1311" s="1" customFormat="1" x14ac:dyDescent="0.15"/>
    <row r="1312" s="1" customFormat="1" x14ac:dyDescent="0.15"/>
    <row r="1313" s="1" customFormat="1" x14ac:dyDescent="0.15"/>
    <row r="1314" s="1" customFormat="1" x14ac:dyDescent="0.15"/>
    <row r="1315" s="1" customFormat="1" x14ac:dyDescent="0.15"/>
    <row r="1316" s="1" customFormat="1" x14ac:dyDescent="0.15"/>
    <row r="1317" s="1" customFormat="1" x14ac:dyDescent="0.15"/>
    <row r="1318" s="1" customFormat="1" x14ac:dyDescent="0.15"/>
    <row r="1319" s="1" customFormat="1" x14ac:dyDescent="0.15"/>
    <row r="1320" s="1" customFormat="1" x14ac:dyDescent="0.15"/>
    <row r="1321" s="1" customFormat="1" x14ac:dyDescent="0.15"/>
    <row r="1322" s="1" customFormat="1" x14ac:dyDescent="0.15"/>
    <row r="1323" s="1" customFormat="1" x14ac:dyDescent="0.15"/>
    <row r="1324" s="1" customFormat="1" x14ac:dyDescent="0.15"/>
    <row r="1325" s="1" customFormat="1" x14ac:dyDescent="0.15"/>
    <row r="1326" s="1" customFormat="1" x14ac:dyDescent="0.15"/>
    <row r="1327" s="1" customFormat="1" x14ac:dyDescent="0.15"/>
    <row r="1328" s="1" customFormat="1" x14ac:dyDescent="0.15"/>
    <row r="1329" s="1" customFormat="1" x14ac:dyDescent="0.15"/>
    <row r="1330" s="1" customFormat="1" x14ac:dyDescent="0.15"/>
    <row r="1331" s="1" customFormat="1" x14ac:dyDescent="0.15"/>
    <row r="1332" s="1" customFormat="1" x14ac:dyDescent="0.15"/>
    <row r="1333" s="1" customFormat="1" x14ac:dyDescent="0.15"/>
    <row r="1334" s="1" customFormat="1" x14ac:dyDescent="0.15"/>
    <row r="1335" s="1" customFormat="1" x14ac:dyDescent="0.15"/>
    <row r="1336" s="1" customFormat="1" x14ac:dyDescent="0.15"/>
    <row r="1337" s="1" customFormat="1" x14ac:dyDescent="0.15"/>
    <row r="1338" s="1" customFormat="1" x14ac:dyDescent="0.15"/>
    <row r="1339" s="1" customFormat="1" x14ac:dyDescent="0.15"/>
    <row r="1340" s="1" customFormat="1" x14ac:dyDescent="0.15"/>
    <row r="1341" s="1" customFormat="1" x14ac:dyDescent="0.15"/>
    <row r="1342" s="1" customFormat="1" x14ac:dyDescent="0.15"/>
    <row r="1343" s="1" customFormat="1" x14ac:dyDescent="0.15"/>
    <row r="1344" s="1" customFormat="1" x14ac:dyDescent="0.15"/>
    <row r="1345" s="1" customFormat="1" x14ac:dyDescent="0.15"/>
    <row r="1346" s="1" customFormat="1" x14ac:dyDescent="0.15"/>
    <row r="1347" s="1" customFormat="1" x14ac:dyDescent="0.15"/>
    <row r="1348" s="1" customFormat="1" x14ac:dyDescent="0.15"/>
    <row r="1349" s="1" customFormat="1" x14ac:dyDescent="0.15"/>
    <row r="1350" s="1" customFormat="1" x14ac:dyDescent="0.15"/>
    <row r="1351" s="1" customFormat="1" x14ac:dyDescent="0.15"/>
    <row r="1352" s="1" customFormat="1" x14ac:dyDescent="0.15"/>
    <row r="1353" s="1" customFormat="1" x14ac:dyDescent="0.15"/>
    <row r="1354" s="1" customFormat="1" x14ac:dyDescent="0.15"/>
    <row r="1355" s="1" customFormat="1" x14ac:dyDescent="0.15"/>
    <row r="1356" s="1" customFormat="1" x14ac:dyDescent="0.15"/>
    <row r="1357" s="1" customFormat="1" x14ac:dyDescent="0.15"/>
    <row r="1358" s="1" customFormat="1" x14ac:dyDescent="0.15"/>
    <row r="1359" s="1" customFormat="1" x14ac:dyDescent="0.15"/>
    <row r="1360" s="1" customFormat="1" x14ac:dyDescent="0.15"/>
    <row r="1361" s="1" customFormat="1" x14ac:dyDescent="0.15"/>
    <row r="1362" s="1" customFormat="1" x14ac:dyDescent="0.15"/>
    <row r="1363" s="1" customFormat="1" x14ac:dyDescent="0.15"/>
    <row r="1364" s="1" customFormat="1" x14ac:dyDescent="0.15"/>
    <row r="1365" s="1" customFormat="1" x14ac:dyDescent="0.15"/>
    <row r="1366" s="1" customFormat="1" x14ac:dyDescent="0.15"/>
    <row r="1367" s="1" customFormat="1" x14ac:dyDescent="0.15"/>
    <row r="1368" s="1" customFormat="1" x14ac:dyDescent="0.15"/>
    <row r="1369" s="1" customFormat="1" x14ac:dyDescent="0.15"/>
    <row r="1370" s="1" customFormat="1" x14ac:dyDescent="0.15"/>
    <row r="1371" s="1" customFormat="1" x14ac:dyDescent="0.15"/>
    <row r="1372" s="1" customFormat="1" x14ac:dyDescent="0.15"/>
    <row r="1373" s="1" customFormat="1" x14ac:dyDescent="0.15"/>
    <row r="1374" s="1" customFormat="1" x14ac:dyDescent="0.15"/>
    <row r="1375" s="1" customFormat="1" x14ac:dyDescent="0.15"/>
    <row r="1376" s="1" customFormat="1" x14ac:dyDescent="0.15"/>
    <row r="1377" s="1" customFormat="1" x14ac:dyDescent="0.15"/>
    <row r="1378" s="1" customFormat="1" x14ac:dyDescent="0.15"/>
    <row r="1379" s="1" customFormat="1" x14ac:dyDescent="0.15"/>
    <row r="1380" s="1" customFormat="1" x14ac:dyDescent="0.15"/>
    <row r="1381" s="1" customFormat="1" x14ac:dyDescent="0.15"/>
    <row r="1382" s="1" customFormat="1" x14ac:dyDescent="0.15"/>
    <row r="1383" s="1" customFormat="1" x14ac:dyDescent="0.15"/>
    <row r="1384" s="1" customFormat="1" x14ac:dyDescent="0.15"/>
    <row r="1385" s="1" customFormat="1" x14ac:dyDescent="0.15"/>
    <row r="1386" s="1" customFormat="1" x14ac:dyDescent="0.15"/>
    <row r="1387" s="1" customFormat="1" x14ac:dyDescent="0.15"/>
    <row r="1388" s="1" customFormat="1" x14ac:dyDescent="0.15"/>
    <row r="1389" s="1" customFormat="1" x14ac:dyDescent="0.15"/>
    <row r="1390" s="1" customFormat="1" x14ac:dyDescent="0.15"/>
    <row r="1391" s="1" customFormat="1" x14ac:dyDescent="0.15"/>
    <row r="1392" s="1" customFormat="1" x14ac:dyDescent="0.15"/>
    <row r="1393" s="1" customFormat="1" x14ac:dyDescent="0.15"/>
    <row r="1394" s="1" customFormat="1" x14ac:dyDescent="0.15"/>
    <row r="1395" s="1" customFormat="1" x14ac:dyDescent="0.15"/>
    <row r="1396" s="1" customFormat="1" x14ac:dyDescent="0.15"/>
    <row r="1397" s="1" customFormat="1" x14ac:dyDescent="0.15"/>
    <row r="1398" s="1" customFormat="1" x14ac:dyDescent="0.15"/>
    <row r="1399" s="1" customFormat="1" x14ac:dyDescent="0.15"/>
    <row r="1400" s="1" customFormat="1" x14ac:dyDescent="0.15"/>
    <row r="1401" s="1" customFormat="1" x14ac:dyDescent="0.15"/>
    <row r="1402" s="1" customFormat="1" x14ac:dyDescent="0.15"/>
    <row r="1403" s="1" customFormat="1" x14ac:dyDescent="0.15"/>
    <row r="1404" s="1" customFormat="1" x14ac:dyDescent="0.15"/>
    <row r="1405" s="1" customFormat="1" x14ac:dyDescent="0.15"/>
    <row r="1406" s="1" customFormat="1" x14ac:dyDescent="0.15"/>
    <row r="1407" s="1" customFormat="1" x14ac:dyDescent="0.15"/>
    <row r="1408" s="1" customFormat="1" x14ac:dyDescent="0.15"/>
    <row r="1409" s="1" customFormat="1" x14ac:dyDescent="0.15"/>
    <row r="1410" s="1" customFormat="1" x14ac:dyDescent="0.15"/>
    <row r="1411" s="1" customFormat="1" x14ac:dyDescent="0.15"/>
    <row r="1412" s="1" customFormat="1" x14ac:dyDescent="0.15"/>
    <row r="1413" s="1" customFormat="1" x14ac:dyDescent="0.15"/>
    <row r="1414" s="1" customFormat="1" x14ac:dyDescent="0.15"/>
    <row r="1415" s="1" customFormat="1" x14ac:dyDescent="0.15"/>
    <row r="1416" s="1" customFormat="1" x14ac:dyDescent="0.15"/>
    <row r="1417" s="1" customFormat="1" x14ac:dyDescent="0.15"/>
    <row r="1418" s="1" customFormat="1" x14ac:dyDescent="0.15"/>
    <row r="1419" s="1" customFormat="1" x14ac:dyDescent="0.15"/>
    <row r="1420" s="1" customFormat="1" x14ac:dyDescent="0.15"/>
    <row r="1421" s="1" customFormat="1" x14ac:dyDescent="0.15"/>
    <row r="1422" s="1" customFormat="1" x14ac:dyDescent="0.15"/>
    <row r="1423" s="1" customFormat="1" x14ac:dyDescent="0.15"/>
    <row r="1424" s="1" customFormat="1" x14ac:dyDescent="0.15"/>
    <row r="1425" s="1" customFormat="1" x14ac:dyDescent="0.15"/>
    <row r="1426" s="1" customFormat="1" x14ac:dyDescent="0.15"/>
    <row r="1427" s="1" customFormat="1" x14ac:dyDescent="0.15"/>
    <row r="1428" s="1" customFormat="1" x14ac:dyDescent="0.15"/>
    <row r="1429" s="1" customFormat="1" x14ac:dyDescent="0.15"/>
    <row r="1430" s="1" customFormat="1" x14ac:dyDescent="0.15"/>
    <row r="1431" s="1" customFormat="1" x14ac:dyDescent="0.15"/>
    <row r="1432" s="1" customFormat="1" x14ac:dyDescent="0.15"/>
    <row r="1433" s="1" customFormat="1" x14ac:dyDescent="0.15"/>
    <row r="1434" s="1" customFormat="1" x14ac:dyDescent="0.15"/>
    <row r="1435" s="1" customFormat="1" x14ac:dyDescent="0.15"/>
    <row r="1436" s="1" customFormat="1" x14ac:dyDescent="0.15"/>
    <row r="1437" s="1" customFormat="1" x14ac:dyDescent="0.15"/>
    <row r="1438" s="1" customFormat="1" x14ac:dyDescent="0.15"/>
    <row r="1439" s="1" customFormat="1" x14ac:dyDescent="0.15"/>
    <row r="1440" s="1" customFormat="1" x14ac:dyDescent="0.15"/>
    <row r="1441" s="1" customFormat="1" x14ac:dyDescent="0.15"/>
    <row r="1442" s="1" customFormat="1" x14ac:dyDescent="0.15"/>
    <row r="1443" s="1" customFormat="1" x14ac:dyDescent="0.15"/>
    <row r="1444" s="1" customFormat="1" x14ac:dyDescent="0.15"/>
    <row r="1445" s="1" customFormat="1" x14ac:dyDescent="0.15"/>
    <row r="1446" s="1" customFormat="1" x14ac:dyDescent="0.15"/>
    <row r="1447" s="1" customFormat="1" x14ac:dyDescent="0.15"/>
    <row r="1448" s="1" customFormat="1" x14ac:dyDescent="0.15"/>
    <row r="1449" s="1" customFormat="1" x14ac:dyDescent="0.15"/>
    <row r="1450" s="1" customFormat="1" x14ac:dyDescent="0.15"/>
    <row r="1451" s="1" customFormat="1" x14ac:dyDescent="0.15"/>
    <row r="1452" s="1" customFormat="1" x14ac:dyDescent="0.15"/>
    <row r="1453" s="1" customFormat="1" x14ac:dyDescent="0.15"/>
    <row r="1454" s="1" customFormat="1" x14ac:dyDescent="0.15"/>
    <row r="1455" s="1" customFormat="1" x14ac:dyDescent="0.15"/>
    <row r="1456" s="1" customFormat="1" x14ac:dyDescent="0.15"/>
    <row r="1457" s="1" customFormat="1" x14ac:dyDescent="0.15"/>
    <row r="1458" s="1" customFormat="1" x14ac:dyDescent="0.15"/>
    <row r="1459" s="1" customFormat="1" x14ac:dyDescent="0.15"/>
    <row r="1460" s="1" customFormat="1" x14ac:dyDescent="0.15"/>
    <row r="1461" s="1" customFormat="1" x14ac:dyDescent="0.15"/>
    <row r="1462" s="1" customFormat="1" x14ac:dyDescent="0.15"/>
    <row r="1463" s="1" customFormat="1" x14ac:dyDescent="0.15"/>
    <row r="1464" s="1" customFormat="1" x14ac:dyDescent="0.15"/>
    <row r="1465" s="1" customFormat="1" x14ac:dyDescent="0.15"/>
    <row r="1466" s="1" customFormat="1" x14ac:dyDescent="0.15"/>
    <row r="1467" s="1" customFormat="1" x14ac:dyDescent="0.15"/>
    <row r="1468" s="1" customFormat="1" x14ac:dyDescent="0.15"/>
    <row r="1469" s="1" customFormat="1" x14ac:dyDescent="0.15"/>
    <row r="1470" s="1" customFormat="1" x14ac:dyDescent="0.15"/>
    <row r="1471" s="1" customFormat="1" x14ac:dyDescent="0.15"/>
    <row r="1472" s="1" customFormat="1" x14ac:dyDescent="0.15"/>
    <row r="1473" s="1" customFormat="1" x14ac:dyDescent="0.15"/>
    <row r="1474" s="1" customFormat="1" x14ac:dyDescent="0.15"/>
    <row r="1475" s="1" customFormat="1" x14ac:dyDescent="0.15"/>
    <row r="1476" s="1" customFormat="1" x14ac:dyDescent="0.15"/>
    <row r="1477" s="1" customFormat="1" x14ac:dyDescent="0.15"/>
    <row r="1478" s="1" customFormat="1" x14ac:dyDescent="0.15"/>
    <row r="1479" s="1" customFormat="1" x14ac:dyDescent="0.15"/>
    <row r="1480" s="1" customFormat="1" x14ac:dyDescent="0.15"/>
    <row r="1481" s="1" customFormat="1" x14ac:dyDescent="0.15"/>
    <row r="1482" s="1" customFormat="1" x14ac:dyDescent="0.15"/>
    <row r="1483" s="1" customFormat="1" x14ac:dyDescent="0.15"/>
    <row r="1484" s="1" customFormat="1" x14ac:dyDescent="0.15"/>
    <row r="1485" s="1" customFormat="1" x14ac:dyDescent="0.15"/>
    <row r="1486" s="1" customFormat="1" x14ac:dyDescent="0.15"/>
    <row r="1487" s="1" customFormat="1" x14ac:dyDescent="0.15"/>
    <row r="1488" s="1" customFormat="1" x14ac:dyDescent="0.15"/>
    <row r="1489" s="1" customFormat="1" x14ac:dyDescent="0.15"/>
    <row r="1490" s="1" customFormat="1" x14ac:dyDescent="0.15"/>
    <row r="1491" s="1" customFormat="1" x14ac:dyDescent="0.15"/>
    <row r="1492" s="1" customFormat="1" x14ac:dyDescent="0.15"/>
    <row r="1493" s="1" customFormat="1" x14ac:dyDescent="0.15"/>
    <row r="1494" s="1" customFormat="1" x14ac:dyDescent="0.15"/>
    <row r="1495" s="1" customFormat="1" x14ac:dyDescent="0.15"/>
    <row r="1496" s="1" customFormat="1" x14ac:dyDescent="0.15"/>
    <row r="1497" s="1" customFormat="1" x14ac:dyDescent="0.15"/>
    <row r="1498" s="1" customFormat="1" x14ac:dyDescent="0.15"/>
    <row r="1499" s="1" customFormat="1" x14ac:dyDescent="0.15"/>
    <row r="1500" s="1" customFormat="1" x14ac:dyDescent="0.15"/>
    <row r="1501" s="1" customFormat="1" x14ac:dyDescent="0.15"/>
    <row r="1502" s="1" customFormat="1" x14ac:dyDescent="0.15"/>
    <row r="1503" s="1" customFormat="1" x14ac:dyDescent="0.15"/>
    <row r="1504" s="1" customFormat="1" x14ac:dyDescent="0.15"/>
    <row r="1505" s="1" customFormat="1" x14ac:dyDescent="0.15"/>
    <row r="1506" s="1" customFormat="1" x14ac:dyDescent="0.15"/>
    <row r="1507" s="1" customFormat="1" x14ac:dyDescent="0.15"/>
    <row r="1508" s="1" customFormat="1" x14ac:dyDescent="0.15"/>
    <row r="1509" s="1" customFormat="1" x14ac:dyDescent="0.15"/>
    <row r="1510" s="1" customFormat="1" x14ac:dyDescent="0.15"/>
    <row r="1511" s="1" customFormat="1" x14ac:dyDescent="0.15"/>
    <row r="1512" s="1" customFormat="1" x14ac:dyDescent="0.15"/>
    <row r="1513" s="1" customFormat="1" x14ac:dyDescent="0.15"/>
    <row r="1514" s="1" customFormat="1" x14ac:dyDescent="0.15"/>
    <row r="1515" s="1" customFormat="1" x14ac:dyDescent="0.15"/>
    <row r="1516" s="1" customFormat="1" x14ac:dyDescent="0.15"/>
    <row r="1517" s="1" customFormat="1" x14ac:dyDescent="0.15"/>
    <row r="1518" s="1" customFormat="1" x14ac:dyDescent="0.15"/>
    <row r="1519" s="1" customFormat="1" x14ac:dyDescent="0.15"/>
    <row r="1520" s="1" customFormat="1" x14ac:dyDescent="0.15"/>
    <row r="1521" s="1" customFormat="1" x14ac:dyDescent="0.15"/>
    <row r="1522" s="1" customFormat="1" x14ac:dyDescent="0.15"/>
    <row r="1523" s="1" customFormat="1" x14ac:dyDescent="0.15"/>
    <row r="1524" s="1" customFormat="1" x14ac:dyDescent="0.15"/>
    <row r="1525" s="1" customFormat="1" x14ac:dyDescent="0.15"/>
    <row r="1526" s="1" customFormat="1" x14ac:dyDescent="0.15"/>
    <row r="1527" s="1" customFormat="1" x14ac:dyDescent="0.15"/>
    <row r="1528" s="1" customFormat="1" x14ac:dyDescent="0.15"/>
    <row r="1529" s="1" customFormat="1" x14ac:dyDescent="0.15"/>
    <row r="1530" s="1" customFormat="1" x14ac:dyDescent="0.15"/>
    <row r="1531" s="1" customFormat="1" x14ac:dyDescent="0.15"/>
    <row r="1532" s="1" customFormat="1" x14ac:dyDescent="0.15"/>
    <row r="1533" s="1" customFormat="1" x14ac:dyDescent="0.15"/>
    <row r="1534" s="1" customFormat="1" x14ac:dyDescent="0.15"/>
    <row r="1535" s="1" customFormat="1" x14ac:dyDescent="0.15"/>
    <row r="1536" s="1" customFormat="1" x14ac:dyDescent="0.15"/>
    <row r="1537" s="1" customFormat="1" x14ac:dyDescent="0.15"/>
    <row r="1538" s="1" customFormat="1" x14ac:dyDescent="0.15"/>
    <row r="1539" s="1" customFormat="1" x14ac:dyDescent="0.15"/>
    <row r="1540" s="1" customFormat="1" x14ac:dyDescent="0.15"/>
    <row r="1541" s="1" customFormat="1" x14ac:dyDescent="0.15"/>
    <row r="1542" s="1" customFormat="1" x14ac:dyDescent="0.15"/>
    <row r="1543" s="1" customFormat="1" x14ac:dyDescent="0.15"/>
    <row r="1544" s="1" customFormat="1" x14ac:dyDescent="0.15"/>
    <row r="1545" s="1" customFormat="1" x14ac:dyDescent="0.15"/>
    <row r="1546" s="1" customFormat="1" x14ac:dyDescent="0.15"/>
    <row r="1547" s="1" customFormat="1" x14ac:dyDescent="0.15"/>
    <row r="1548" s="1" customFormat="1" x14ac:dyDescent="0.15"/>
    <row r="1549" s="1" customFormat="1" x14ac:dyDescent="0.15"/>
    <row r="1550" s="1" customFormat="1" x14ac:dyDescent="0.15"/>
    <row r="1551" s="1" customFormat="1" x14ac:dyDescent="0.15"/>
    <row r="1552" s="1" customFormat="1" x14ac:dyDescent="0.15"/>
    <row r="1553" s="1" customFormat="1" x14ac:dyDescent="0.15"/>
    <row r="1554" s="1" customFormat="1" x14ac:dyDescent="0.15"/>
    <row r="1555" s="1" customFormat="1" x14ac:dyDescent="0.15"/>
    <row r="1556" s="1" customFormat="1" x14ac:dyDescent="0.15"/>
    <row r="1557" s="1" customFormat="1" x14ac:dyDescent="0.15"/>
    <row r="1558" s="1" customFormat="1" x14ac:dyDescent="0.15"/>
    <row r="1559" s="1" customFormat="1" x14ac:dyDescent="0.15"/>
    <row r="1560" s="1" customFormat="1" x14ac:dyDescent="0.15"/>
    <row r="1561" s="1" customFormat="1" x14ac:dyDescent="0.15"/>
    <row r="1562" s="1" customFormat="1" x14ac:dyDescent="0.15"/>
    <row r="1563" s="1" customFormat="1" x14ac:dyDescent="0.15"/>
    <row r="1564" s="1" customFormat="1" x14ac:dyDescent="0.15"/>
    <row r="1565" s="1" customFormat="1" x14ac:dyDescent="0.15"/>
    <row r="1566" s="1" customFormat="1" x14ac:dyDescent="0.15"/>
    <row r="1567" s="1" customFormat="1" x14ac:dyDescent="0.15"/>
    <row r="1568" s="1" customFormat="1" x14ac:dyDescent="0.15"/>
    <row r="1569" s="1" customFormat="1" x14ac:dyDescent="0.15"/>
    <row r="1570" s="1" customFormat="1" x14ac:dyDescent="0.15"/>
    <row r="1571" s="1" customFormat="1" x14ac:dyDescent="0.15"/>
    <row r="1572" s="1" customFormat="1" x14ac:dyDescent="0.15"/>
    <row r="1573" s="1" customFormat="1" x14ac:dyDescent="0.15"/>
    <row r="1574" s="1" customFormat="1" x14ac:dyDescent="0.15"/>
    <row r="1575" s="1" customFormat="1" x14ac:dyDescent="0.15"/>
    <row r="1576" s="1" customFormat="1" x14ac:dyDescent="0.15"/>
    <row r="1577" s="1" customFormat="1" x14ac:dyDescent="0.15"/>
    <row r="1578" s="1" customFormat="1" x14ac:dyDescent="0.15"/>
    <row r="1579" s="1" customFormat="1" x14ac:dyDescent="0.15"/>
    <row r="1580" s="1" customFormat="1" x14ac:dyDescent="0.15"/>
    <row r="1581" s="1" customFormat="1" x14ac:dyDescent="0.15"/>
    <row r="1582" s="1" customFormat="1" x14ac:dyDescent="0.15"/>
    <row r="1583" s="1" customFormat="1" x14ac:dyDescent="0.15"/>
    <row r="1584" s="1" customFormat="1" x14ac:dyDescent="0.15"/>
    <row r="1585" s="1" customFormat="1" x14ac:dyDescent="0.15"/>
    <row r="1586" s="1" customFormat="1" x14ac:dyDescent="0.15"/>
    <row r="1587" s="1" customFormat="1" x14ac:dyDescent="0.15"/>
    <row r="1588" s="1" customFormat="1" x14ac:dyDescent="0.15"/>
    <row r="1589" s="1" customFormat="1" x14ac:dyDescent="0.15"/>
    <row r="1590" s="1" customFormat="1" x14ac:dyDescent="0.15"/>
    <row r="1591" s="1" customFormat="1" x14ac:dyDescent="0.15"/>
    <row r="1592" s="1" customFormat="1" x14ac:dyDescent="0.15"/>
    <row r="1593" s="1" customFormat="1" x14ac:dyDescent="0.15"/>
    <row r="1594" s="1" customFormat="1" x14ac:dyDescent="0.15"/>
    <row r="1595" s="1" customFormat="1" x14ac:dyDescent="0.15"/>
    <row r="1596" s="1" customFormat="1" x14ac:dyDescent="0.15"/>
    <row r="1597" s="1" customFormat="1" x14ac:dyDescent="0.15"/>
    <row r="1598" s="1" customFormat="1" x14ac:dyDescent="0.15"/>
    <row r="1599" s="1" customFormat="1" x14ac:dyDescent="0.15"/>
    <row r="1600" s="1" customFormat="1" x14ac:dyDescent="0.15"/>
    <row r="1601" s="1" customFormat="1" x14ac:dyDescent="0.15"/>
    <row r="1602" s="1" customFormat="1" x14ac:dyDescent="0.15"/>
    <row r="1603" s="1" customFormat="1" x14ac:dyDescent="0.15"/>
    <row r="1604" s="1" customFormat="1" x14ac:dyDescent="0.15"/>
    <row r="1605" s="1" customFormat="1" x14ac:dyDescent="0.15"/>
    <row r="1606" s="1" customFormat="1" x14ac:dyDescent="0.15"/>
    <row r="1607" s="1" customFormat="1" x14ac:dyDescent="0.15"/>
    <row r="1608" s="1" customFormat="1" x14ac:dyDescent="0.15"/>
    <row r="1609" s="1" customFormat="1" x14ac:dyDescent="0.15"/>
    <row r="1610" s="1" customFormat="1" x14ac:dyDescent="0.15"/>
    <row r="1611" s="1" customFormat="1" x14ac:dyDescent="0.15"/>
    <row r="1612" s="1" customFormat="1" x14ac:dyDescent="0.15"/>
    <row r="1613" s="1" customFormat="1" x14ac:dyDescent="0.15"/>
    <row r="1614" s="1" customFormat="1" x14ac:dyDescent="0.15"/>
    <row r="1615" s="1" customFormat="1" x14ac:dyDescent="0.15"/>
    <row r="1616" s="1" customFormat="1" x14ac:dyDescent="0.15"/>
    <row r="1617" s="1" customFormat="1" x14ac:dyDescent="0.15"/>
    <row r="1618" s="1" customFormat="1" x14ac:dyDescent="0.15"/>
    <row r="1619" s="1" customFormat="1" x14ac:dyDescent="0.15"/>
    <row r="1620" s="1" customFormat="1" x14ac:dyDescent="0.15"/>
    <row r="1621" s="1" customFormat="1" x14ac:dyDescent="0.15"/>
    <row r="1622" s="1" customFormat="1" x14ac:dyDescent="0.15"/>
    <row r="1623" s="1" customFormat="1" x14ac:dyDescent="0.15"/>
    <row r="1624" s="1" customFormat="1" x14ac:dyDescent="0.15"/>
    <row r="1625" s="1" customFormat="1" x14ac:dyDescent="0.15"/>
    <row r="1626" s="1" customFormat="1" x14ac:dyDescent="0.15"/>
    <row r="1627" s="1" customFormat="1" x14ac:dyDescent="0.15"/>
    <row r="1628" s="1" customFormat="1" x14ac:dyDescent="0.15"/>
    <row r="1629" s="1" customFormat="1" x14ac:dyDescent="0.15"/>
    <row r="1630" s="1" customFormat="1" x14ac:dyDescent="0.15"/>
    <row r="1631" s="1" customFormat="1" x14ac:dyDescent="0.15"/>
    <row r="1632" s="1" customFormat="1" x14ac:dyDescent="0.15"/>
    <row r="1633" s="1" customFormat="1" x14ac:dyDescent="0.15"/>
    <row r="1634" s="1" customFormat="1" x14ac:dyDescent="0.15"/>
    <row r="1635" s="1" customFormat="1" x14ac:dyDescent="0.15"/>
    <row r="1636" s="1" customFormat="1" x14ac:dyDescent="0.15"/>
    <row r="1637" s="1" customFormat="1" x14ac:dyDescent="0.15"/>
    <row r="1638" s="1" customFormat="1" x14ac:dyDescent="0.15"/>
    <row r="1639" s="1" customFormat="1" x14ac:dyDescent="0.15"/>
    <row r="1640" s="1" customFormat="1" x14ac:dyDescent="0.15"/>
    <row r="1641" s="1" customFormat="1" x14ac:dyDescent="0.15"/>
    <row r="1642" s="1" customFormat="1" x14ac:dyDescent="0.15"/>
    <row r="1643" s="1" customFormat="1" x14ac:dyDescent="0.15"/>
    <row r="1644" s="1" customFormat="1" x14ac:dyDescent="0.15"/>
    <row r="1645" s="1" customFormat="1" x14ac:dyDescent="0.15"/>
    <row r="1646" s="1" customFormat="1" x14ac:dyDescent="0.15"/>
    <row r="1647" s="1" customFormat="1" x14ac:dyDescent="0.15"/>
    <row r="1648" s="1" customFormat="1" x14ac:dyDescent="0.15"/>
    <row r="1649" s="1" customFormat="1" x14ac:dyDescent="0.15"/>
    <row r="1650" s="1" customFormat="1" x14ac:dyDescent="0.15"/>
    <row r="1651" s="1" customFormat="1" x14ac:dyDescent="0.15"/>
    <row r="1652" s="1" customFormat="1" x14ac:dyDescent="0.15"/>
    <row r="1653" s="1" customFormat="1" x14ac:dyDescent="0.15"/>
    <row r="1654" s="1" customFormat="1" x14ac:dyDescent="0.15"/>
    <row r="1655" s="1" customFormat="1" x14ac:dyDescent="0.15"/>
    <row r="1656" s="1" customFormat="1" x14ac:dyDescent="0.15"/>
    <row r="1657" s="1" customFormat="1" x14ac:dyDescent="0.15"/>
    <row r="1658" s="1" customFormat="1" x14ac:dyDescent="0.15"/>
    <row r="1659" s="1" customFormat="1" x14ac:dyDescent="0.15"/>
    <row r="1660" s="1" customFormat="1" x14ac:dyDescent="0.15"/>
    <row r="1661" s="1" customFormat="1" x14ac:dyDescent="0.15"/>
    <row r="1662" s="1" customFormat="1" x14ac:dyDescent="0.15"/>
    <row r="1663" s="1" customFormat="1" x14ac:dyDescent="0.15"/>
    <row r="1664" s="1" customFormat="1" x14ac:dyDescent="0.15"/>
    <row r="1665" s="1" customFormat="1" x14ac:dyDescent="0.15"/>
    <row r="1666" s="1" customFormat="1" x14ac:dyDescent="0.15"/>
    <row r="1667" s="1" customFormat="1" x14ac:dyDescent="0.15"/>
    <row r="1668" s="1" customFormat="1" x14ac:dyDescent="0.15"/>
    <row r="1669" s="1" customFormat="1" x14ac:dyDescent="0.15"/>
    <row r="1670" s="1" customFormat="1" x14ac:dyDescent="0.15"/>
    <row r="1671" s="1" customFormat="1" x14ac:dyDescent="0.15"/>
    <row r="1672" s="1" customFormat="1" x14ac:dyDescent="0.15"/>
    <row r="1673" s="1" customFormat="1" x14ac:dyDescent="0.15"/>
    <row r="1674" s="1" customFormat="1" x14ac:dyDescent="0.15"/>
    <row r="1675" s="1" customFormat="1" x14ac:dyDescent="0.15"/>
    <row r="1676" s="1" customFormat="1" x14ac:dyDescent="0.15"/>
    <row r="1677" s="1" customFormat="1" x14ac:dyDescent="0.15"/>
    <row r="1678" s="1" customFormat="1" x14ac:dyDescent="0.15"/>
    <row r="1679" s="1" customFormat="1" x14ac:dyDescent="0.15"/>
    <row r="1680" s="1" customFormat="1" x14ac:dyDescent="0.15"/>
    <row r="1681" s="1" customFormat="1" x14ac:dyDescent="0.15"/>
    <row r="1682" s="1" customFormat="1" x14ac:dyDescent="0.15"/>
    <row r="1683" s="1" customFormat="1" x14ac:dyDescent="0.15"/>
    <row r="1684" s="1" customFormat="1" x14ac:dyDescent="0.15"/>
    <row r="1685" s="1" customFormat="1" x14ac:dyDescent="0.15"/>
    <row r="1686" s="1" customFormat="1" x14ac:dyDescent="0.15"/>
    <row r="1687" s="1" customFormat="1" x14ac:dyDescent="0.15"/>
    <row r="1688" s="1" customFormat="1" x14ac:dyDescent="0.15"/>
    <row r="1689" s="1" customFormat="1" x14ac:dyDescent="0.15"/>
    <row r="1690" s="1" customFormat="1" x14ac:dyDescent="0.15"/>
    <row r="1691" s="1" customFormat="1" x14ac:dyDescent="0.15"/>
    <row r="1692" s="1" customFormat="1" x14ac:dyDescent="0.15"/>
    <row r="1693" s="1" customFormat="1" x14ac:dyDescent="0.15"/>
    <row r="1694" s="1" customFormat="1" x14ac:dyDescent="0.15"/>
    <row r="1695" s="1" customFormat="1" x14ac:dyDescent="0.15"/>
    <row r="1696" s="1" customFormat="1" x14ac:dyDescent="0.15"/>
    <row r="1697" s="1" customFormat="1" x14ac:dyDescent="0.15"/>
    <row r="1698" s="1" customFormat="1" x14ac:dyDescent="0.15"/>
    <row r="1699" s="1" customFormat="1" x14ac:dyDescent="0.15"/>
    <row r="1700" s="1" customFormat="1" x14ac:dyDescent="0.15"/>
    <row r="1701" s="1" customFormat="1" x14ac:dyDescent="0.15"/>
    <row r="1702" s="1" customFormat="1" x14ac:dyDescent="0.15"/>
    <row r="1703" s="1" customFormat="1" x14ac:dyDescent="0.15"/>
    <row r="1704" s="1" customFormat="1" x14ac:dyDescent="0.15"/>
    <row r="1705" s="1" customFormat="1" x14ac:dyDescent="0.15"/>
    <row r="1706" s="1" customFormat="1" x14ac:dyDescent="0.15"/>
    <row r="1707" s="1" customFormat="1" x14ac:dyDescent="0.15"/>
    <row r="1708" s="1" customFormat="1" x14ac:dyDescent="0.15"/>
    <row r="1709" s="1" customFormat="1" x14ac:dyDescent="0.15"/>
    <row r="1710" s="1" customFormat="1" x14ac:dyDescent="0.15"/>
    <row r="1711" s="1" customFormat="1" x14ac:dyDescent="0.15"/>
    <row r="1712" s="1" customFormat="1" x14ac:dyDescent="0.15"/>
    <row r="1713" s="1" customFormat="1" x14ac:dyDescent="0.15"/>
    <row r="1714" s="1" customFormat="1" x14ac:dyDescent="0.15"/>
    <row r="1715" s="1" customFormat="1" x14ac:dyDescent="0.15"/>
    <row r="1716" s="1" customFormat="1" x14ac:dyDescent="0.15"/>
    <row r="1717" s="1" customFormat="1" x14ac:dyDescent="0.15"/>
    <row r="1718" s="1" customFormat="1" x14ac:dyDescent="0.15"/>
    <row r="1719" s="1" customFormat="1" x14ac:dyDescent="0.15"/>
    <row r="1720" s="1" customFormat="1" x14ac:dyDescent="0.15"/>
    <row r="1721" s="1" customFormat="1" x14ac:dyDescent="0.15"/>
    <row r="1722" s="1" customFormat="1" x14ac:dyDescent="0.15"/>
    <row r="1723" s="1" customFormat="1" x14ac:dyDescent="0.15"/>
    <row r="1724" s="1" customFormat="1" x14ac:dyDescent="0.15"/>
    <row r="1725" s="1" customFormat="1" x14ac:dyDescent="0.15"/>
    <row r="1726" s="1" customFormat="1" x14ac:dyDescent="0.15"/>
    <row r="1727" s="1" customFormat="1" x14ac:dyDescent="0.15"/>
    <row r="1728" s="1" customFormat="1" x14ac:dyDescent="0.15"/>
    <row r="1729" s="1" customFormat="1" x14ac:dyDescent="0.15"/>
    <row r="1730" s="1" customFormat="1" x14ac:dyDescent="0.15"/>
    <row r="1731" s="1" customFormat="1" x14ac:dyDescent="0.15"/>
    <row r="1732" s="1" customFormat="1" x14ac:dyDescent="0.15"/>
    <row r="1733" s="1" customFormat="1" x14ac:dyDescent="0.15"/>
    <row r="1734" s="1" customFormat="1" x14ac:dyDescent="0.15"/>
    <row r="1735" s="1" customFormat="1" x14ac:dyDescent="0.15"/>
    <row r="1736" s="1" customFormat="1" x14ac:dyDescent="0.15"/>
    <row r="1737" s="1" customFormat="1" x14ac:dyDescent="0.15"/>
    <row r="1738" s="1" customFormat="1" x14ac:dyDescent="0.15"/>
    <row r="1739" s="1" customFormat="1" x14ac:dyDescent="0.15"/>
    <row r="1740" s="1" customFormat="1" x14ac:dyDescent="0.15"/>
    <row r="1741" s="1" customFormat="1" x14ac:dyDescent="0.15"/>
    <row r="1742" s="1" customFormat="1" x14ac:dyDescent="0.15"/>
    <row r="1743" s="1" customFormat="1" x14ac:dyDescent="0.15"/>
    <row r="1744" s="1" customFormat="1" x14ac:dyDescent="0.15"/>
    <row r="1745" s="1" customFormat="1" x14ac:dyDescent="0.15"/>
    <row r="1746" s="1" customFormat="1" x14ac:dyDescent="0.15"/>
    <row r="1747" s="1" customFormat="1" x14ac:dyDescent="0.15"/>
    <row r="1748" s="1" customFormat="1" x14ac:dyDescent="0.15"/>
    <row r="1749" s="1" customFormat="1" x14ac:dyDescent="0.15"/>
    <row r="1750" s="1" customFormat="1" x14ac:dyDescent="0.15"/>
    <row r="1751" s="1" customFormat="1" x14ac:dyDescent="0.15"/>
    <row r="1752" s="1" customFormat="1" x14ac:dyDescent="0.15"/>
    <row r="1753" s="1" customFormat="1" x14ac:dyDescent="0.15"/>
    <row r="1754" s="1" customFormat="1" x14ac:dyDescent="0.15"/>
    <row r="1755" s="1" customFormat="1" x14ac:dyDescent="0.15"/>
    <row r="1756" s="1" customFormat="1" x14ac:dyDescent="0.15"/>
    <row r="1757" s="1" customFormat="1" x14ac:dyDescent="0.15"/>
    <row r="1758" s="1" customFormat="1" x14ac:dyDescent="0.15"/>
    <row r="1759" s="1" customFormat="1" x14ac:dyDescent="0.15"/>
    <row r="1760" s="1" customFormat="1" x14ac:dyDescent="0.15"/>
    <row r="1761" s="1" customFormat="1" x14ac:dyDescent="0.15"/>
    <row r="1762" s="1" customFormat="1" x14ac:dyDescent="0.15"/>
    <row r="1763" s="1" customFormat="1" x14ac:dyDescent="0.15"/>
    <row r="1764" s="1" customFormat="1" x14ac:dyDescent="0.15"/>
    <row r="1765" s="1" customFormat="1" x14ac:dyDescent="0.15"/>
    <row r="1766" s="1" customFormat="1" x14ac:dyDescent="0.15"/>
    <row r="1767" s="1" customFormat="1" x14ac:dyDescent="0.15"/>
    <row r="1768" s="1" customFormat="1" x14ac:dyDescent="0.15"/>
    <row r="1769" s="1" customFormat="1" x14ac:dyDescent="0.15"/>
    <row r="1770" s="1" customFormat="1" x14ac:dyDescent="0.15"/>
    <row r="1771" s="1" customFormat="1" x14ac:dyDescent="0.15"/>
    <row r="1772" s="1" customFormat="1" x14ac:dyDescent="0.15"/>
    <row r="1773" s="1" customFormat="1" x14ac:dyDescent="0.15"/>
    <row r="1774" s="1" customFormat="1" x14ac:dyDescent="0.15"/>
    <row r="1775" s="1" customFormat="1" x14ac:dyDescent="0.15"/>
    <row r="1776" s="1" customFormat="1" x14ac:dyDescent="0.15"/>
    <row r="1777" s="1" customFormat="1" x14ac:dyDescent="0.15"/>
    <row r="1778" s="1" customFormat="1" x14ac:dyDescent="0.15"/>
    <row r="1779" s="1" customFormat="1" x14ac:dyDescent="0.15"/>
    <row r="1780" s="1" customFormat="1" x14ac:dyDescent="0.15"/>
    <row r="1781" s="1" customFormat="1" x14ac:dyDescent="0.15"/>
    <row r="1782" s="1" customFormat="1" x14ac:dyDescent="0.15"/>
    <row r="1783" s="1" customFormat="1" x14ac:dyDescent="0.15"/>
    <row r="1784" s="1" customFormat="1" x14ac:dyDescent="0.15"/>
    <row r="1785" s="1" customFormat="1" x14ac:dyDescent="0.15"/>
    <row r="1786" s="1" customFormat="1" x14ac:dyDescent="0.15"/>
    <row r="1787" s="1" customFormat="1" x14ac:dyDescent="0.15"/>
    <row r="1788" s="1" customFormat="1" x14ac:dyDescent="0.15"/>
    <row r="1789" s="1" customFormat="1" x14ac:dyDescent="0.15"/>
    <row r="1790" s="1" customFormat="1" x14ac:dyDescent="0.15"/>
    <row r="1791" s="1" customFormat="1" x14ac:dyDescent="0.15"/>
    <row r="1792" s="1" customFormat="1" x14ac:dyDescent="0.15"/>
    <row r="1793" s="1" customFormat="1" x14ac:dyDescent="0.15"/>
    <row r="1794" s="1" customFormat="1" x14ac:dyDescent="0.15"/>
    <row r="1795" s="1" customFormat="1" x14ac:dyDescent="0.15"/>
    <row r="1796" s="1" customFormat="1" x14ac:dyDescent="0.15"/>
    <row r="1797" s="1" customFormat="1" x14ac:dyDescent="0.15"/>
    <row r="1798" s="1" customFormat="1" x14ac:dyDescent="0.15"/>
    <row r="1799" s="1" customFormat="1" x14ac:dyDescent="0.15"/>
    <row r="1800" s="1" customFormat="1" x14ac:dyDescent="0.15"/>
    <row r="1801" s="1" customFormat="1" x14ac:dyDescent="0.15"/>
    <row r="1802" s="1" customFormat="1" x14ac:dyDescent="0.15"/>
    <row r="1803" s="1" customFormat="1" x14ac:dyDescent="0.15"/>
    <row r="1804" s="1" customFormat="1" x14ac:dyDescent="0.15"/>
    <row r="1805" s="1" customFormat="1" x14ac:dyDescent="0.15"/>
    <row r="1806" s="1" customFormat="1" x14ac:dyDescent="0.15"/>
    <row r="1807" s="1" customFormat="1" x14ac:dyDescent="0.15"/>
    <row r="1808" s="1" customFormat="1" x14ac:dyDescent="0.15"/>
    <row r="1809" s="1" customFormat="1" x14ac:dyDescent="0.15"/>
    <row r="1810" s="1" customFormat="1" x14ac:dyDescent="0.15"/>
    <row r="1811" s="1" customFormat="1" x14ac:dyDescent="0.15"/>
    <row r="1812" s="1" customFormat="1" x14ac:dyDescent="0.15"/>
    <row r="1813" s="1" customFormat="1" x14ac:dyDescent="0.15"/>
    <row r="1814" s="1" customFormat="1" x14ac:dyDescent="0.15"/>
    <row r="1815" s="1" customFormat="1" x14ac:dyDescent="0.15"/>
    <row r="1816" s="1" customFormat="1" x14ac:dyDescent="0.15"/>
    <row r="1817" s="1" customFormat="1" x14ac:dyDescent="0.15"/>
    <row r="1818" s="1" customFormat="1" x14ac:dyDescent="0.15"/>
    <row r="1819" s="1" customFormat="1" x14ac:dyDescent="0.15"/>
    <row r="1820" s="1" customFormat="1" x14ac:dyDescent="0.15"/>
    <row r="1821" s="1" customFormat="1" x14ac:dyDescent="0.15"/>
    <row r="1822" s="1" customFormat="1" x14ac:dyDescent="0.15"/>
    <row r="1823" s="1" customFormat="1" x14ac:dyDescent="0.15"/>
    <row r="1824" s="1" customFormat="1" x14ac:dyDescent="0.15"/>
    <row r="1825" s="1" customFormat="1" x14ac:dyDescent="0.15"/>
    <row r="1826" s="1" customFormat="1" x14ac:dyDescent="0.15"/>
    <row r="1827" s="1" customFormat="1" x14ac:dyDescent="0.15"/>
    <row r="1828" s="1" customFormat="1" x14ac:dyDescent="0.15"/>
    <row r="1829" s="1" customFormat="1" x14ac:dyDescent="0.15"/>
    <row r="1830" s="1" customFormat="1" x14ac:dyDescent="0.15"/>
    <row r="1831" s="1" customFormat="1" x14ac:dyDescent="0.15"/>
    <row r="1832" s="1" customFormat="1" x14ac:dyDescent="0.15"/>
    <row r="1833" s="1" customFormat="1" x14ac:dyDescent="0.15"/>
    <row r="1834" s="1" customFormat="1" x14ac:dyDescent="0.15"/>
    <row r="1835" s="1" customFormat="1" x14ac:dyDescent="0.15"/>
    <row r="1836" s="1" customFormat="1" x14ac:dyDescent="0.15"/>
    <row r="1837" s="1" customFormat="1" x14ac:dyDescent="0.15"/>
    <row r="1838" s="1" customFormat="1" x14ac:dyDescent="0.15"/>
    <row r="1839" s="1" customFormat="1" x14ac:dyDescent="0.15"/>
    <row r="1840" s="1" customFormat="1" x14ac:dyDescent="0.15"/>
    <row r="1841" s="1" customFormat="1" x14ac:dyDescent="0.15"/>
    <row r="1842" s="1" customFormat="1" x14ac:dyDescent="0.15"/>
    <row r="1843" s="1" customFormat="1" x14ac:dyDescent="0.15"/>
    <row r="1844" s="1" customFormat="1" x14ac:dyDescent="0.15"/>
    <row r="1845" s="1" customFormat="1" x14ac:dyDescent="0.15"/>
    <row r="1846" s="1" customFormat="1" x14ac:dyDescent="0.15"/>
    <row r="1847" s="1" customFormat="1" x14ac:dyDescent="0.15"/>
    <row r="1848" s="1" customFormat="1" x14ac:dyDescent="0.15"/>
    <row r="1849" s="1" customFormat="1" x14ac:dyDescent="0.15"/>
    <row r="1850" s="1" customFormat="1" x14ac:dyDescent="0.15"/>
    <row r="1851" s="1" customFormat="1" x14ac:dyDescent="0.15"/>
    <row r="1852" s="1" customFormat="1" x14ac:dyDescent="0.15"/>
    <row r="1853" s="1" customFormat="1" x14ac:dyDescent="0.15"/>
    <row r="1854" s="1" customFormat="1" x14ac:dyDescent="0.15"/>
    <row r="1855" s="1" customFormat="1" x14ac:dyDescent="0.15"/>
    <row r="1856" s="1" customFormat="1" x14ac:dyDescent="0.15"/>
    <row r="1857" s="1" customFormat="1" x14ac:dyDescent="0.15"/>
    <row r="1858" s="1" customFormat="1" x14ac:dyDescent="0.15"/>
    <row r="1859" s="1" customFormat="1" x14ac:dyDescent="0.15"/>
    <row r="1860" s="1" customFormat="1" x14ac:dyDescent="0.15"/>
    <row r="1861" s="1" customFormat="1" x14ac:dyDescent="0.15"/>
    <row r="1862" s="1" customFormat="1" x14ac:dyDescent="0.15"/>
    <row r="1863" s="1" customFormat="1" x14ac:dyDescent="0.15"/>
    <row r="1864" s="1" customFormat="1" x14ac:dyDescent="0.15"/>
    <row r="1865" s="1" customFormat="1" x14ac:dyDescent="0.15"/>
    <row r="1866" s="1" customFormat="1" x14ac:dyDescent="0.15"/>
    <row r="1867" s="1" customFormat="1" x14ac:dyDescent="0.15"/>
    <row r="1868" s="1" customFormat="1" x14ac:dyDescent="0.15"/>
    <row r="1869" s="1" customFormat="1" x14ac:dyDescent="0.15"/>
    <row r="1870" s="1" customFormat="1" x14ac:dyDescent="0.15"/>
    <row r="1871" s="1" customFormat="1" x14ac:dyDescent="0.15"/>
    <row r="1872" s="1" customFormat="1" x14ac:dyDescent="0.15"/>
    <row r="1873" s="1" customFormat="1" x14ac:dyDescent="0.15"/>
    <row r="1874" s="1" customFormat="1" x14ac:dyDescent="0.15"/>
    <row r="1875" s="1" customFormat="1" x14ac:dyDescent="0.15"/>
  </sheetData>
  <mergeCells count="154">
    <mergeCell ref="F11:G11"/>
    <mergeCell ref="F28:G28"/>
    <mergeCell ref="F29:G29"/>
    <mergeCell ref="F30:G30"/>
    <mergeCell ref="F31:G31"/>
    <mergeCell ref="F32:G32"/>
    <mergeCell ref="C33:H33"/>
    <mergeCell ref="F34:G34"/>
    <mergeCell ref="F20:G20"/>
    <mergeCell ref="F22:G22"/>
    <mergeCell ref="F23:G23"/>
    <mergeCell ref="D12:E12"/>
    <mergeCell ref="F12:G12"/>
    <mergeCell ref="D13:E13"/>
    <mergeCell ref="F13:G13"/>
    <mergeCell ref="D4:D11"/>
    <mergeCell ref="F9:G9"/>
    <mergeCell ref="F10:G10"/>
    <mergeCell ref="D14:E14"/>
    <mergeCell ref="F14:G14"/>
    <mergeCell ref="F26:G26"/>
    <mergeCell ref="F27:G27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E2:E3"/>
    <mergeCell ref="H2:H3"/>
    <mergeCell ref="I2:I3"/>
    <mergeCell ref="U2:U3"/>
    <mergeCell ref="A2:B3"/>
    <mergeCell ref="C2:D3"/>
    <mergeCell ref="F2:G3"/>
    <mergeCell ref="O8:T8"/>
    <mergeCell ref="D15:E15"/>
    <mergeCell ref="F15:G15"/>
    <mergeCell ref="D16:E16"/>
    <mergeCell ref="F16:G16"/>
    <mergeCell ref="C17:H17"/>
    <mergeCell ref="F18:G18"/>
    <mergeCell ref="F24:G24"/>
    <mergeCell ref="F25:G25"/>
    <mergeCell ref="F21:G21"/>
    <mergeCell ref="D21:D32"/>
    <mergeCell ref="D18:D20"/>
    <mergeCell ref="F35:G35"/>
    <mergeCell ref="F36:G36"/>
    <mergeCell ref="M36:T36"/>
    <mergeCell ref="F37:G37"/>
    <mergeCell ref="M37:T37"/>
    <mergeCell ref="C38:H38"/>
    <mergeCell ref="F39:G39"/>
    <mergeCell ref="F43:G43"/>
    <mergeCell ref="D34:D35"/>
    <mergeCell ref="F42:G42"/>
    <mergeCell ref="O50:T50"/>
    <mergeCell ref="F51:G51"/>
    <mergeCell ref="J51:L51"/>
    <mergeCell ref="M51:N51"/>
    <mergeCell ref="C36:C37"/>
    <mergeCell ref="C39:C48"/>
    <mergeCell ref="F41:G41"/>
    <mergeCell ref="F46:G46"/>
    <mergeCell ref="A49:N49"/>
    <mergeCell ref="D39:D48"/>
    <mergeCell ref="F40:G40"/>
    <mergeCell ref="F47:G47"/>
    <mergeCell ref="F44:G44"/>
    <mergeCell ref="F45:G45"/>
    <mergeCell ref="E48:H48"/>
    <mergeCell ref="F52:G52"/>
    <mergeCell ref="J52:L52"/>
    <mergeCell ref="M52:N52"/>
    <mergeCell ref="D53:E53"/>
    <mergeCell ref="F53:G53"/>
    <mergeCell ref="J53:L53"/>
    <mergeCell ref="M53:N53"/>
    <mergeCell ref="D51:D52"/>
    <mergeCell ref="B50:D50"/>
    <mergeCell ref="F50:G50"/>
    <mergeCell ref="J50:L50"/>
    <mergeCell ref="M50:N50"/>
    <mergeCell ref="C51:C52"/>
    <mergeCell ref="B67:N67"/>
    <mergeCell ref="B68:G68"/>
    <mergeCell ref="H68:T68"/>
    <mergeCell ref="C55:C66"/>
    <mergeCell ref="D55:D66"/>
    <mergeCell ref="F62:G62"/>
    <mergeCell ref="J62:L62"/>
    <mergeCell ref="M62:N62"/>
    <mergeCell ref="F63:G63"/>
    <mergeCell ref="J63:L63"/>
    <mergeCell ref="M63:N63"/>
    <mergeCell ref="F64:G64"/>
    <mergeCell ref="J64:L64"/>
    <mergeCell ref="M64:N64"/>
    <mergeCell ref="F60:G60"/>
    <mergeCell ref="J60:L60"/>
    <mergeCell ref="M60:N60"/>
    <mergeCell ref="F61:G61"/>
    <mergeCell ref="J61:L61"/>
    <mergeCell ref="M61:N61"/>
    <mergeCell ref="F55:G55"/>
    <mergeCell ref="F57:G57"/>
    <mergeCell ref="J57:L57"/>
    <mergeCell ref="M57:N57"/>
    <mergeCell ref="M65:N65"/>
    <mergeCell ref="E66:G66"/>
    <mergeCell ref="J66:L66"/>
    <mergeCell ref="M66:N66"/>
    <mergeCell ref="J54:L54"/>
    <mergeCell ref="M54:N54"/>
    <mergeCell ref="J55:L55"/>
    <mergeCell ref="M55:N55"/>
    <mergeCell ref="F58:G58"/>
    <mergeCell ref="J58:L58"/>
    <mergeCell ref="M58:N58"/>
    <mergeCell ref="F59:G59"/>
    <mergeCell ref="J59:L59"/>
    <mergeCell ref="M59:N59"/>
    <mergeCell ref="C54:H54"/>
    <mergeCell ref="F56:G56"/>
    <mergeCell ref="J56:L56"/>
    <mergeCell ref="M56:N56"/>
    <mergeCell ref="A70:U70"/>
    <mergeCell ref="F19:G19"/>
    <mergeCell ref="A69:B69"/>
    <mergeCell ref="C69:F69"/>
    <mergeCell ref="H69:J69"/>
    <mergeCell ref="K69:M69"/>
    <mergeCell ref="N69:P69"/>
    <mergeCell ref="Q69:S69"/>
    <mergeCell ref="T69:U69"/>
    <mergeCell ref="A4:A33"/>
    <mergeCell ref="A34:A48"/>
    <mergeCell ref="A50:A68"/>
    <mergeCell ref="B4:B17"/>
    <mergeCell ref="B18:B33"/>
    <mergeCell ref="B34:B38"/>
    <mergeCell ref="B39:B48"/>
    <mergeCell ref="B51:B54"/>
    <mergeCell ref="B55:B66"/>
    <mergeCell ref="C4:C14"/>
    <mergeCell ref="C15:C16"/>
    <mergeCell ref="C18:C32"/>
    <mergeCell ref="C34:C35"/>
    <mergeCell ref="F65:G65"/>
    <mergeCell ref="J65:L65"/>
  </mergeCells>
  <phoneticPr fontId="7" type="noConversion"/>
  <printOptions horizontalCentered="1"/>
  <pageMargins left="0.156944444444444" right="0.156944444444444" top="0.156944444444444" bottom="7.8472222222222193E-2" header="0.196527777777778" footer="0.156944444444444"/>
  <pageSetup paperSize="9" scale="72" orientation="portrait" r:id="rId1"/>
  <ignoredErrors>
    <ignoredError sqref="J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Administrator</cp:lastModifiedBy>
  <cp:lastPrinted>2023-06-25T10:11:25Z</cp:lastPrinted>
  <dcterms:created xsi:type="dcterms:W3CDTF">2021-03-20T09:02:00Z</dcterms:created>
  <dcterms:modified xsi:type="dcterms:W3CDTF">2023-06-27T01:56:23Z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